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vbcz-my.sharepoint.com/personal/vyklicky_ivb_cz/Documents/ÚBO AV ČR/Rozpočty/2023/"/>
    </mc:Choice>
  </mc:AlternateContent>
  <xr:revisionPtr revIDLastSave="1" documentId="8_{950D7E85-012C-420B-B5A9-009A4795625B}" xr6:coauthVersionLast="47" xr6:coauthVersionMax="47" xr10:uidLastSave="{B5FBB8C7-0B0B-41CB-8A4F-450402B55578}"/>
  <bookViews>
    <workbookView xWindow="28680" yWindow="-120" windowWidth="29040" windowHeight="15720" xr2:uid="{00000000-000D-0000-FFFF-FFFF00000000}"/>
  </bookViews>
  <sheets>
    <sheet name="2023" sheetId="5" r:id="rId1"/>
    <sheet name="2024" sheetId="3" r:id="rId2"/>
    <sheet name="2025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3" l="1"/>
  <c r="D5" i="5"/>
  <c r="D27" i="5"/>
  <c r="E31" i="5" l="1"/>
  <c r="D31" i="5"/>
  <c r="D32" i="5"/>
  <c r="E5" i="5"/>
  <c r="E39" i="6" l="1"/>
  <c r="E37" i="6"/>
  <c r="E36" i="6"/>
  <c r="E35" i="6"/>
  <c r="E34" i="6"/>
  <c r="E33" i="6"/>
  <c r="H32" i="6"/>
  <c r="E32" i="6" s="1"/>
  <c r="G32" i="6"/>
  <c r="F32" i="6"/>
  <c r="E31" i="6"/>
  <c r="E30" i="6"/>
  <c r="G28" i="6"/>
  <c r="E27" i="6"/>
  <c r="E26" i="6"/>
  <c r="F23" i="6"/>
  <c r="H23" i="6"/>
  <c r="G23" i="6"/>
  <c r="G22" i="6"/>
  <c r="H6" i="6"/>
  <c r="G16" i="6"/>
  <c r="G6" i="6" s="1"/>
  <c r="G40" i="6" s="1"/>
  <c r="D18" i="3"/>
  <c r="F22" i="6" l="1"/>
  <c r="E23" i="6"/>
  <c r="E22" i="6"/>
  <c r="F6" i="6"/>
  <c r="E6" i="6" s="1"/>
  <c r="H22" i="6"/>
  <c r="H40" i="6" s="1"/>
  <c r="F40" i="6" l="1"/>
  <c r="E40" i="6" s="1"/>
  <c r="D29" i="3"/>
  <c r="D38" i="5" l="1"/>
  <c r="D36" i="5"/>
  <c r="D35" i="5"/>
  <c r="D34" i="5"/>
  <c r="D33" i="5"/>
  <c r="G31" i="5"/>
  <c r="F31" i="5"/>
  <c r="D30" i="5"/>
  <c r="D28" i="5"/>
  <c r="F27" i="5"/>
  <c r="D26" i="5"/>
  <c r="D25" i="5"/>
  <c r="G22" i="5"/>
  <c r="F22" i="5"/>
  <c r="E22" i="5"/>
  <c r="D20" i="5"/>
  <c r="D19" i="5"/>
  <c r="D18" i="5"/>
  <c r="D17" i="5"/>
  <c r="G15" i="5"/>
  <c r="G5" i="5" s="1"/>
  <c r="F15" i="5"/>
  <c r="F5" i="5" s="1"/>
  <c r="D14" i="5"/>
  <c r="D10" i="5"/>
  <c r="D9" i="5"/>
  <c r="D7" i="5"/>
  <c r="D22" i="5" l="1"/>
  <c r="E21" i="5"/>
  <c r="F21" i="5"/>
  <c r="F39" i="5" s="1"/>
  <c r="G21" i="5"/>
  <c r="G39" i="5" s="1"/>
  <c r="D21" i="5" l="1"/>
  <c r="E39" i="5"/>
  <c r="D39" i="5" s="1"/>
  <c r="D38" i="3" l="1"/>
  <c r="D36" i="3"/>
  <c r="D35" i="3"/>
  <c r="D34" i="3"/>
  <c r="D33" i="3"/>
  <c r="D32" i="3"/>
  <c r="D30" i="3"/>
  <c r="D26" i="3"/>
  <c r="D25" i="3"/>
  <c r="D20" i="3"/>
  <c r="D19" i="3"/>
  <c r="D17" i="3"/>
  <c r="D14" i="3"/>
  <c r="D10" i="3"/>
  <c r="D9" i="3"/>
  <c r="D7" i="3"/>
  <c r="G31" i="3" l="1"/>
  <c r="F31" i="3"/>
  <c r="F27" i="3"/>
  <c r="G22" i="3"/>
  <c r="F22" i="3"/>
  <c r="E22" i="3"/>
  <c r="G15" i="3"/>
  <c r="G5" i="3" s="1"/>
  <c r="F15" i="3"/>
  <c r="F5" i="3"/>
  <c r="D22" i="3" l="1"/>
  <c r="F21" i="3"/>
  <c r="F39" i="3" s="1"/>
  <c r="E5" i="3"/>
  <c r="D5" i="3" s="1"/>
  <c r="G21" i="3"/>
  <c r="G39" i="3" s="1"/>
  <c r="E21" i="3"/>
  <c r="E39" i="3" l="1"/>
  <c r="D39" i="3" s="1"/>
  <c r="D21" i="3"/>
</calcChain>
</file>

<file path=xl/sharedStrings.xml><?xml version="1.0" encoding="utf-8"?>
<sst xmlns="http://schemas.openxmlformats.org/spreadsheetml/2006/main" count="288" uniqueCount="102">
  <si>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</si>
  <si>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</si>
  <si>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</si>
  <si>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</si>
  <si>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</si>
  <si>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</si>
  <si>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</si>
  <si>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</si>
  <si>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</si>
  <si>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</si>
  <si>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</si>
  <si>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</si>
  <si>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</si>
  <si>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</si>
  <si>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</si>
  <si>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</si>
  <si>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</si>
  <si>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</si>
  <si>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</si>
  <si>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</si>
  <si>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</si>
  <si>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</si>
  <si>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</si>
  <si>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</si>
  <si>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</si>
  <si>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</si>
  <si>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</si>
  <si>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</si>
  <si>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</si>
  <si>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</si>
  <si>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</si>
  <si>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</si>
  <si>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</si>
  <si>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</si>
  <si>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</si>
  <si>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</si>
  <si>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</si>
  <si>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</si>
  <si>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</si>
  <si>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</si>
  <si>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</si>
  <si>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</si>
  <si>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</si>
  <si>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</si>
  <si>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</si>
  <si>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</si>
  <si>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</si>
  <si>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</si>
  <si>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</si>
  <si>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</si>
  <si>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</si>
  <si>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</si>
  <si>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</si>
  <si>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</si>
  <si>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</si>
  <si>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</si>
  <si>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</si>
  <si>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</si>
  <si>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</si>
  <si>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</si>
  <si>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</si>
  <si>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</si>
  <si>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</si>
  <si>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</si>
  <si>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</si>
  <si>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</si>
  <si>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</si>
  <si>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</si>
  <si>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</si>
  <si>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</si>
  <si>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</si>
  <si>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</si>
  <si>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</si>
  <si>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</si>
  <si>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</si>
  <si>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</si>
  <si>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</si>
  <si>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</si>
  <si>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koresponduje s nákladovou položkou odpisů.</t>
  </si>
  <si>
    <t xml:space="preserve">Ostatní příjmy zahrnují poměrovou část odpisů majetku financových z dotace, </t>
  </si>
  <si>
    <t>financovaných z Grantové agentury ČR. Předpokládá se tržba z realizace hospodářských</t>
  </si>
  <si>
    <t>Rozpočet je koncipován jako vyrovnaný.</t>
  </si>
  <si>
    <t>Výnosy jiné činnosti jsou příjmy plnoucí z pronájmů malé vodní elektrárny v Mohelnu a z tržeb za</t>
  </si>
  <si>
    <t>ubytování v terénní stanici Mohelno.</t>
  </si>
  <si>
    <t xml:space="preserve">ubytování v terénní stanici Mohelno. </t>
  </si>
  <si>
    <t xml:space="preserve">               Plán výnosů a nákladů v rámci střednědobého výhledu rozpočtu na rok  2023</t>
  </si>
  <si>
    <t xml:space="preserve">Rozpočet roku 2023 vychází z reálných hodnot výše výnosů  dle uzavřených smluv o </t>
  </si>
  <si>
    <t>částky uvedené ve sloupcích 4 až 7 jsou v tisících Kč</t>
  </si>
  <si>
    <t xml:space="preserve"> smluv pro podnikatelské subjekty ve výši 1 500 tis. Kč. </t>
  </si>
  <si>
    <t xml:space="preserve">Schváleno Radou pracoviště ÚBO dne </t>
  </si>
  <si>
    <t xml:space="preserve">               Plán výnosů a nákladů v rámci střednědobého výhledu rozpočtu na rok 2024</t>
  </si>
  <si>
    <t xml:space="preserve">Rozpočet roku 2024 vychází z reálných hodnot výše výnosů  dle uzavřených smluv o </t>
  </si>
  <si>
    <t>Předpokládá se výše institucionální podpory od zřizovatele ve výši  36 mil. Kč.</t>
  </si>
  <si>
    <t xml:space="preserve"> smluv pro podnikatelské subjekty ve výši 1500 tis. Kč. </t>
  </si>
  <si>
    <t xml:space="preserve">               Plán výnosů a nákladů v rámci střednědobého výhledu rozpočtu na rok 2025</t>
  </si>
  <si>
    <t xml:space="preserve">Rozpočet roku 2025 vychází z reálných hodnot výše výnosů  dle uzavřených smluv o </t>
  </si>
  <si>
    <t>poskytnutí podpory jednotlivými poskytovateli dotace k 20.10.2022</t>
  </si>
  <si>
    <t>poskytnutí podpory jednotlivými poskytovateli dotace k 31.12.2022</t>
  </si>
  <si>
    <t xml:space="preserve">Předpokládá se výše institucionální podpory od zřizovatele ve výši  38,3 mil. Kč </t>
  </si>
  <si>
    <t>Účelové  dotace činí cca 51 mil. Kč a z drtivé většiny jde o podporu projektů</t>
  </si>
  <si>
    <t xml:space="preserve"> Účelové  dotace činí cca 25 mil. Kč a z drtivé většiny jde o podporu projektů</t>
  </si>
  <si>
    <t xml:space="preserve"> Účelové  dotace činí cca 40 mil. Kč a z drtivé většiny jde o podporu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</si>
</sst>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5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 vertical="center"/>
    </xf>
    <xf numFmtId="0" fontId="2" fillId="0" borderId="8" xfId="0" applyFont="1" applyBorder="1" applyAlignment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2" fillId="0" borderId="9" xfId="0" applyFont="1" applyBorder="1" applyAlignment="1">
      <alignment horizontal="right"/>
    </xf>
    <xf numFmtId="0" fontId="4" fillId="3" borderId="14" xfId="1" applyNumberFormat="1" applyFont="1" applyFill="1" applyBorder="1" applyAlignment="1" applyProtection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4" fillId="0" borderId="5" xfId="1" applyNumberFormat="1" applyFont="1" applyFill="1" applyBorder="1" applyAlignment="1" applyProtection="1">
      <alignment horizontal="right" wrapText="1"/>
    </xf>
    <xf numFmtId="0" fontId="4" fillId="0" borderId="11" xfId="1" applyNumberFormat="1" applyFont="1" applyFill="1" applyBorder="1" applyAlignment="1" applyProtection="1">
      <alignment horizontal="right" wrapText="1"/>
    </xf>
    <xf numFmtId="0" fontId="4" fillId="0" borderId="25" xfId="1" applyNumberFormat="1" applyFont="1" applyFill="1" applyBorder="1" applyAlignment="1" applyProtection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 vertical="center" wrapText="1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6" fillId="0" borderId="19" xfId="0" applyFont="1" applyBorder="1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0" fillId="0" borderId="20" xfId="0" applyBorder="1"/>
    <xf numFmtId="0" fontId="6" fillId="0" borderId="22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3" fontId="4" fillId="0" borderId="2" xfId="1" applyNumberFormat="1" applyFont="1" applyFill="1" applyBorder="1" applyAlignment="1" applyProtection="1">
      <alignment horizontal="right"/>
    </xf>
    <xf numFmtId="3" fontId="4" fillId="0" borderId="8" xfId="1" applyNumberFormat="1" applyFont="1" applyFill="1" applyBorder="1" applyAlignment="1" applyProtection="1">
      <alignment horizontal="right" wrapText="1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 vertical="top"/>
    </xf>
    <xf numFmtId="0" fontId="4" fillId="0" borderId="5" xfId="1" applyNumberFormat="1" applyFont="1" applyFill="1" applyBorder="1" applyAlignment="1" applyProtection="1">
      <alignment horizontal="right" vertical="top"/>
    </xf>
    <xf numFmtId="3" fontId="4" fillId="0" borderId="11" xfId="1" applyNumberFormat="1" applyFont="1" applyFill="1" applyBorder="1" applyAlignment="1" applyProtection="1">
      <alignment horizontal="right"/>
    </xf>
    <xf numFmtId="3" fontId="2" fillId="0" borderId="8" xfId="0" applyNumberFormat="1" applyFont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vertical="center"/>
    </xf>
    <xf numFmtId="0" fontId="4" fillId="0" borderId="5" xfId="1" applyNumberFormat="1" applyFont="1" applyFill="1" applyBorder="1" applyAlignment="1" applyProtection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tabSelected="1" topLeftCell="A8" workbookViewId="0">
      <selection activeCell="K33" sqref="K33"/>
    </sheetView>
  </sheetViews>
  <sheetFormatPr defaultRowHeight="14.4" x14ac:dyDescent="0.3"/>
  <cols>
    <col min="1" max="1" width="8.6640625" customWidth="1"/>
    <col min="2" max="2" width="45.33203125" customWidth="1"/>
    <col min="3" max="3" width="5.88671875" customWidth="1"/>
    <col min="4" max="4" width="12.6640625" customWidth="1"/>
    <col min="5" max="5" width="11.44140625" customWidth="1"/>
    <col min="6" max="6" width="8" customWidth="1"/>
    <col min="7" max="7" width="14.109375" customWidth="1"/>
  </cols>
  <sheetData>
    <row r="1" spans="1:8" ht="15.6" x14ac:dyDescent="0.3">
      <c r="A1" s="27" t="s">
        <v>85</v>
      </c>
      <c r="B1" s="58"/>
      <c r="C1" s="27"/>
      <c r="D1" s="27"/>
      <c r="E1" s="27"/>
      <c r="F1" s="29"/>
      <c r="G1" s="29"/>
    </row>
    <row r="2" spans="1:8" ht="19.5" customHeight="1" thickBot="1" x14ac:dyDescent="0.35">
      <c r="A2" s="29"/>
      <c r="B2" s="30"/>
      <c r="C2" s="57" t="s">
        <v>87</v>
      </c>
      <c r="E2" s="30"/>
      <c r="F2" s="29"/>
      <c r="G2" s="29"/>
    </row>
    <row r="3" spans="1:8" ht="15" customHeight="1" x14ac:dyDescent="0.3">
      <c r="A3" s="50">
        <v>1</v>
      </c>
      <c r="B3" s="51">
        <v>2</v>
      </c>
      <c r="C3" s="51">
        <v>3</v>
      </c>
      <c r="D3" s="51">
        <v>4</v>
      </c>
      <c r="E3" s="51">
        <v>5</v>
      </c>
      <c r="F3" s="52">
        <v>6</v>
      </c>
      <c r="G3" s="53">
        <v>7</v>
      </c>
      <c r="H3" s="40"/>
    </row>
    <row r="4" spans="1:8" ht="31.5" customHeight="1" x14ac:dyDescent="0.3">
      <c r="A4" s="41"/>
      <c r="B4" s="42"/>
      <c r="C4" s="43" t="s">
        <v>0</v>
      </c>
      <c r="D4" s="44" t="s">
        <v>1</v>
      </c>
      <c r="E4" s="44" t="s">
        <v>2</v>
      </c>
      <c r="F4" s="45" t="s">
        <v>3</v>
      </c>
      <c r="G4" s="46" t="s">
        <v>4</v>
      </c>
      <c r="H4" s="56"/>
    </row>
    <row r="5" spans="1:8" ht="15" thickBot="1" x14ac:dyDescent="0.35">
      <c r="A5" s="47" t="s">
        <v>5</v>
      </c>
      <c r="B5" s="48" t="s">
        <v>6</v>
      </c>
      <c r="C5" s="49" t="s">
        <v>7</v>
      </c>
      <c r="D5" s="67">
        <f>+D6+D8+D11+D12+D13+D15</f>
        <v>98325</v>
      </c>
      <c r="E5" s="67">
        <f>+E6+E8+E11+E12+E13+E15</f>
        <v>97525</v>
      </c>
      <c r="F5" s="67">
        <f t="shared" ref="F5" si="0">+F6+F8+F11+F12+F13+F15</f>
        <v>0</v>
      </c>
      <c r="G5" s="67">
        <f>+G6+G8+G11+G12+G13+G15</f>
        <v>800</v>
      </c>
    </row>
    <row r="6" spans="1:8" x14ac:dyDescent="0.3">
      <c r="A6" s="60" t="s">
        <v>41</v>
      </c>
      <c r="B6" s="1" t="s">
        <v>8</v>
      </c>
      <c r="C6" s="2">
        <v>50</v>
      </c>
      <c r="D6" s="69">
        <v>12516</v>
      </c>
      <c r="E6" s="69">
        <v>12416</v>
      </c>
      <c r="F6" s="70">
        <v>0</v>
      </c>
      <c r="G6" s="71">
        <v>100</v>
      </c>
    </row>
    <row r="7" spans="1:8" ht="15" thickBot="1" x14ac:dyDescent="0.35">
      <c r="A7" s="61" t="s">
        <v>42</v>
      </c>
      <c r="B7" s="3" t="s">
        <v>9</v>
      </c>
      <c r="C7" s="4"/>
      <c r="D7" s="72">
        <f t="shared" ref="D7:D38" si="1">+E7+F7+G7</f>
        <v>0</v>
      </c>
      <c r="E7" s="72">
        <v>0</v>
      </c>
      <c r="F7" s="73"/>
      <c r="G7" s="74"/>
    </row>
    <row r="8" spans="1:8" ht="15" thickBot="1" x14ac:dyDescent="0.35">
      <c r="A8" s="60" t="s">
        <v>43</v>
      </c>
      <c r="B8" s="1" t="s">
        <v>10</v>
      </c>
      <c r="C8" s="2">
        <v>51</v>
      </c>
      <c r="D8" s="69">
        <v>11859</v>
      </c>
      <c r="E8" s="69">
        <v>11359</v>
      </c>
      <c r="F8" s="70">
        <v>0</v>
      </c>
      <c r="G8" s="71">
        <v>500</v>
      </c>
    </row>
    <row r="9" spans="1:8" ht="15" thickBot="1" x14ac:dyDescent="0.35">
      <c r="A9" s="62" t="s">
        <v>52</v>
      </c>
      <c r="B9" s="10" t="s">
        <v>16</v>
      </c>
      <c r="C9" s="14">
        <v>56</v>
      </c>
      <c r="D9" s="75">
        <f t="shared" si="1"/>
        <v>0</v>
      </c>
      <c r="E9" s="76">
        <v>0</v>
      </c>
      <c r="F9" s="75"/>
      <c r="G9" s="77"/>
    </row>
    <row r="10" spans="1:8" ht="15" thickBot="1" x14ac:dyDescent="0.35">
      <c r="A10" s="62" t="s">
        <v>53</v>
      </c>
      <c r="B10" s="10" t="s">
        <v>17</v>
      </c>
      <c r="C10" s="11">
        <v>57</v>
      </c>
      <c r="D10" s="76">
        <f t="shared" si="1"/>
        <v>0</v>
      </c>
      <c r="E10" s="76">
        <v>0</v>
      </c>
      <c r="F10" s="75"/>
      <c r="G10" s="77"/>
    </row>
    <row r="11" spans="1:8" ht="15" thickBot="1" x14ac:dyDescent="0.35">
      <c r="A11" s="60" t="s">
        <v>44</v>
      </c>
      <c r="B11" s="1" t="s">
        <v>11</v>
      </c>
      <c r="C11" s="2">
        <v>52</v>
      </c>
      <c r="D11" s="111">
        <v>66000</v>
      </c>
      <c r="E11" s="69">
        <v>65800</v>
      </c>
      <c r="F11" s="70"/>
      <c r="G11" s="71">
        <v>200</v>
      </c>
    </row>
    <row r="12" spans="1:8" ht="15" thickBot="1" x14ac:dyDescent="0.35">
      <c r="A12" s="62" t="s">
        <v>45</v>
      </c>
      <c r="B12" s="10" t="s">
        <v>12</v>
      </c>
      <c r="C12" s="11">
        <v>53</v>
      </c>
      <c r="D12" s="78">
        <v>350</v>
      </c>
      <c r="E12" s="76">
        <v>350</v>
      </c>
      <c r="F12" s="75"/>
      <c r="G12" s="77"/>
    </row>
    <row r="13" spans="1:8" x14ac:dyDescent="0.3">
      <c r="A13" s="60" t="s">
        <v>46</v>
      </c>
      <c r="B13" s="1" t="s">
        <v>13</v>
      </c>
      <c r="C13" s="2">
        <v>54</v>
      </c>
      <c r="D13" s="111">
        <v>600</v>
      </c>
      <c r="E13" s="69">
        <v>600</v>
      </c>
      <c r="F13" s="70"/>
      <c r="G13" s="71"/>
    </row>
    <row r="14" spans="1:8" ht="15" thickBot="1" x14ac:dyDescent="0.35">
      <c r="A14" s="61" t="s">
        <v>76</v>
      </c>
      <c r="B14" s="66" t="s">
        <v>75</v>
      </c>
      <c r="C14" s="12"/>
      <c r="D14" s="112">
        <f t="shared" si="1"/>
        <v>0</v>
      </c>
      <c r="E14" s="72">
        <v>0</v>
      </c>
      <c r="F14" s="73"/>
      <c r="G14" s="74"/>
    </row>
    <row r="15" spans="1:8" ht="27.6" x14ac:dyDescent="0.3">
      <c r="A15" s="60" t="s">
        <v>47</v>
      </c>
      <c r="B15" s="13" t="s">
        <v>14</v>
      </c>
      <c r="C15" s="2">
        <v>55</v>
      </c>
      <c r="D15" s="69">
        <v>7000</v>
      </c>
      <c r="E15" s="69">
        <v>7000</v>
      </c>
      <c r="F15" s="70">
        <f>+F16+F17+F18</f>
        <v>0</v>
      </c>
      <c r="G15" s="71">
        <f>+G16+G17+G18</f>
        <v>0</v>
      </c>
    </row>
    <row r="16" spans="1:8" x14ac:dyDescent="0.3">
      <c r="A16" s="63" t="s">
        <v>48</v>
      </c>
      <c r="B16" s="5" t="s">
        <v>49</v>
      </c>
      <c r="C16" s="6"/>
      <c r="D16" s="79">
        <v>7000</v>
      </c>
      <c r="E16" s="80">
        <v>7000</v>
      </c>
      <c r="F16" s="79"/>
      <c r="G16" s="81"/>
    </row>
    <row r="17" spans="1:7" x14ac:dyDescent="0.3">
      <c r="A17" s="63" t="s">
        <v>50</v>
      </c>
      <c r="B17" s="5" t="s">
        <v>38</v>
      </c>
      <c r="C17" s="6"/>
      <c r="D17" s="79">
        <f t="shared" si="1"/>
        <v>0</v>
      </c>
      <c r="E17" s="80">
        <v>0</v>
      </c>
      <c r="F17" s="79"/>
      <c r="G17" s="81"/>
    </row>
    <row r="18" spans="1:7" ht="15" thickBot="1" x14ac:dyDescent="0.35">
      <c r="A18" s="63" t="s">
        <v>51</v>
      </c>
      <c r="B18" s="7" t="s">
        <v>15</v>
      </c>
      <c r="C18" s="9"/>
      <c r="D18" s="73">
        <f t="shared" si="1"/>
        <v>0</v>
      </c>
      <c r="E18" s="72">
        <v>0</v>
      </c>
      <c r="F18" s="73"/>
      <c r="G18" s="74">
        <v>0</v>
      </c>
    </row>
    <row r="19" spans="1:7" ht="15" thickBot="1" x14ac:dyDescent="0.35">
      <c r="A19" s="62" t="s">
        <v>54</v>
      </c>
      <c r="B19" s="10" t="s">
        <v>18</v>
      </c>
      <c r="C19" s="11">
        <v>58</v>
      </c>
      <c r="D19" s="76">
        <f t="shared" si="1"/>
        <v>0</v>
      </c>
      <c r="E19" s="76">
        <v>0</v>
      </c>
      <c r="F19" s="75"/>
      <c r="G19" s="77"/>
    </row>
    <row r="20" spans="1:7" ht="15" thickBot="1" x14ac:dyDescent="0.35">
      <c r="A20" s="62" t="s">
        <v>55</v>
      </c>
      <c r="B20" s="10" t="s">
        <v>19</v>
      </c>
      <c r="C20" s="11">
        <v>59</v>
      </c>
      <c r="D20" s="76">
        <f t="shared" si="1"/>
        <v>0</v>
      </c>
      <c r="E20" s="76">
        <v>0</v>
      </c>
      <c r="F20" s="75">
        <v>0</v>
      </c>
      <c r="G20" s="77">
        <v>0</v>
      </c>
    </row>
    <row r="21" spans="1:7" ht="15" thickBot="1" x14ac:dyDescent="0.35">
      <c r="A21" s="15" t="s">
        <v>20</v>
      </c>
      <c r="B21" s="16" t="s">
        <v>21</v>
      </c>
      <c r="C21" s="17" t="s">
        <v>7</v>
      </c>
      <c r="D21" s="82">
        <f t="shared" si="1"/>
        <v>98325</v>
      </c>
      <c r="E21" s="82">
        <f>+E22+E26+E27+E31+E38</f>
        <v>97525</v>
      </c>
      <c r="F21" s="83">
        <f>+F22+F26+F27+F31+F38</f>
        <v>0</v>
      </c>
      <c r="G21" s="84">
        <f>+G22+G26+G27+G31+G38</f>
        <v>800</v>
      </c>
    </row>
    <row r="22" spans="1:7" x14ac:dyDescent="0.3">
      <c r="A22" s="60" t="s">
        <v>56</v>
      </c>
      <c r="B22" s="13" t="s">
        <v>31</v>
      </c>
      <c r="C22" s="2">
        <v>69</v>
      </c>
      <c r="D22" s="85">
        <f t="shared" si="1"/>
        <v>89685</v>
      </c>
      <c r="E22" s="85">
        <f>+E23+E24+E25</f>
        <v>89685</v>
      </c>
      <c r="F22" s="70">
        <f>+F23+F24+F25</f>
        <v>0</v>
      </c>
      <c r="G22" s="71">
        <f>+G23+G24+G25</f>
        <v>0</v>
      </c>
    </row>
    <row r="23" spans="1:7" x14ac:dyDescent="0.3">
      <c r="A23" s="63" t="s">
        <v>57</v>
      </c>
      <c r="B23" s="8" t="s">
        <v>39</v>
      </c>
      <c r="C23" s="21"/>
      <c r="D23" s="86">
        <v>38321</v>
      </c>
      <c r="E23" s="86">
        <v>38321</v>
      </c>
      <c r="F23" s="79"/>
      <c r="G23" s="81"/>
    </row>
    <row r="24" spans="1:7" x14ac:dyDescent="0.3">
      <c r="A24" s="63" t="s">
        <v>58</v>
      </c>
      <c r="B24" s="8" t="s">
        <v>40</v>
      </c>
      <c r="C24" s="21"/>
      <c r="D24" s="86">
        <v>51364</v>
      </c>
      <c r="E24" s="86">
        <v>51364</v>
      </c>
      <c r="F24" s="79"/>
      <c r="G24" s="81"/>
    </row>
    <row r="25" spans="1:7" ht="15" thickBot="1" x14ac:dyDescent="0.35">
      <c r="A25" s="61" t="s">
        <v>77</v>
      </c>
      <c r="B25" s="22" t="s">
        <v>15</v>
      </c>
      <c r="C25" s="4"/>
      <c r="D25" s="87">
        <f t="shared" si="1"/>
        <v>0</v>
      </c>
      <c r="E25" s="87">
        <v>0</v>
      </c>
      <c r="F25" s="73"/>
      <c r="G25" s="74"/>
    </row>
    <row r="26" spans="1:7" ht="15" thickBot="1" x14ac:dyDescent="0.35">
      <c r="A26" s="62" t="s">
        <v>59</v>
      </c>
      <c r="B26" s="23" t="s">
        <v>30</v>
      </c>
      <c r="C26" s="11">
        <v>68</v>
      </c>
      <c r="D26" s="88">
        <f t="shared" si="1"/>
        <v>0</v>
      </c>
      <c r="E26" s="88">
        <v>0</v>
      </c>
      <c r="F26" s="75"/>
      <c r="G26" s="77"/>
    </row>
    <row r="27" spans="1:7" x14ac:dyDescent="0.3">
      <c r="A27" s="65" t="s">
        <v>60</v>
      </c>
      <c r="B27" s="64" t="s">
        <v>22</v>
      </c>
      <c r="C27" s="59">
        <v>60</v>
      </c>
      <c r="D27" s="89">
        <f>+E27+F27+G27</f>
        <v>1640</v>
      </c>
      <c r="E27" s="89">
        <v>840</v>
      </c>
      <c r="F27" s="90">
        <f>+F28+F29+F30</f>
        <v>0</v>
      </c>
      <c r="G27" s="91">
        <v>800</v>
      </c>
    </row>
    <row r="28" spans="1:7" x14ac:dyDescent="0.3">
      <c r="A28" s="63" t="s">
        <v>69</v>
      </c>
      <c r="B28" s="8" t="s">
        <v>23</v>
      </c>
      <c r="C28" s="6"/>
      <c r="D28" s="79">
        <f t="shared" si="1"/>
        <v>0</v>
      </c>
      <c r="E28" s="80">
        <v>0</v>
      </c>
      <c r="F28" s="79"/>
      <c r="G28" s="81"/>
    </row>
    <row r="29" spans="1:7" x14ac:dyDescent="0.3">
      <c r="A29" s="63" t="s">
        <v>70</v>
      </c>
      <c r="B29" s="18" t="s">
        <v>24</v>
      </c>
      <c r="C29" s="6"/>
      <c r="D29" s="79">
        <v>1640</v>
      </c>
      <c r="E29" s="80">
        <v>840</v>
      </c>
      <c r="F29" s="79"/>
      <c r="G29" s="81">
        <v>800</v>
      </c>
    </row>
    <row r="30" spans="1:7" ht="15" thickBot="1" x14ac:dyDescent="0.35">
      <c r="A30" s="63" t="s">
        <v>71</v>
      </c>
      <c r="B30" s="7" t="s">
        <v>25</v>
      </c>
      <c r="C30" s="9"/>
      <c r="D30" s="73">
        <f t="shared" si="1"/>
        <v>0</v>
      </c>
      <c r="E30" s="72">
        <v>0</v>
      </c>
      <c r="F30" s="73"/>
      <c r="G30" s="74"/>
    </row>
    <row r="31" spans="1:7" x14ac:dyDescent="0.3">
      <c r="A31" s="60" t="s">
        <v>61</v>
      </c>
      <c r="B31" s="1" t="s">
        <v>26</v>
      </c>
      <c r="C31" s="19">
        <v>64</v>
      </c>
      <c r="D31" s="70">
        <f>D32+D33+D34+D35+D36+D37</f>
        <v>7000</v>
      </c>
      <c r="E31" s="70">
        <f>E32+E33+E34+E35+E36+E37</f>
        <v>7000</v>
      </c>
      <c r="F31" s="70">
        <f>+F32+F33+F34+F35+F36+F37</f>
        <v>0</v>
      </c>
      <c r="G31" s="71">
        <f>+G32+G33+G34+G35+G36+G37</f>
        <v>0</v>
      </c>
    </row>
    <row r="32" spans="1:7" x14ac:dyDescent="0.3">
      <c r="A32" s="63" t="s">
        <v>62</v>
      </c>
      <c r="B32" s="20" t="s">
        <v>27</v>
      </c>
      <c r="C32" s="21"/>
      <c r="D32" s="79">
        <f>+SUM(E32+F32+G32)</f>
        <v>0</v>
      </c>
      <c r="E32" s="80">
        <v>0</v>
      </c>
      <c r="F32" s="79"/>
      <c r="G32" s="81"/>
    </row>
    <row r="33" spans="1:7" x14ac:dyDescent="0.3">
      <c r="A33" s="63" t="s">
        <v>63</v>
      </c>
      <c r="B33" s="8" t="s">
        <v>72</v>
      </c>
      <c r="C33" s="21"/>
      <c r="D33" s="79">
        <f t="shared" si="1"/>
        <v>0</v>
      </c>
      <c r="E33" s="80">
        <v>0</v>
      </c>
      <c r="F33" s="79"/>
      <c r="G33" s="81"/>
    </row>
    <row r="34" spans="1:7" x14ac:dyDescent="0.3">
      <c r="A34" s="63" t="s">
        <v>64</v>
      </c>
      <c r="B34" s="8" t="s">
        <v>73</v>
      </c>
      <c r="C34" s="21"/>
      <c r="D34" s="79">
        <f t="shared" si="1"/>
        <v>0</v>
      </c>
      <c r="E34" s="80">
        <v>0</v>
      </c>
      <c r="F34" s="79"/>
      <c r="G34" s="81"/>
    </row>
    <row r="35" spans="1:7" x14ac:dyDescent="0.3">
      <c r="A35" s="63" t="s">
        <v>65</v>
      </c>
      <c r="B35" s="8" t="s">
        <v>74</v>
      </c>
      <c r="C35" s="21"/>
      <c r="D35" s="79">
        <f t="shared" si="1"/>
        <v>0</v>
      </c>
      <c r="E35" s="80">
        <v>0</v>
      </c>
      <c r="F35" s="79"/>
      <c r="G35" s="81"/>
    </row>
    <row r="36" spans="1:7" x14ac:dyDescent="0.3">
      <c r="A36" s="63" t="s">
        <v>66</v>
      </c>
      <c r="B36" s="8" t="s">
        <v>28</v>
      </c>
      <c r="C36" s="21"/>
      <c r="D36" s="79">
        <f t="shared" si="1"/>
        <v>0</v>
      </c>
      <c r="E36" s="80">
        <v>0</v>
      </c>
      <c r="F36" s="79"/>
      <c r="G36" s="81"/>
    </row>
    <row r="37" spans="1:7" ht="15" thickBot="1" x14ac:dyDescent="0.35">
      <c r="A37" s="63" t="s">
        <v>67</v>
      </c>
      <c r="B37" s="22" t="s">
        <v>15</v>
      </c>
      <c r="C37" s="4"/>
      <c r="D37" s="108">
        <v>7000</v>
      </c>
      <c r="E37" s="72">
        <v>7000</v>
      </c>
      <c r="F37" s="73"/>
      <c r="G37" s="74"/>
    </row>
    <row r="38" spans="1:7" ht="15" thickBot="1" x14ac:dyDescent="0.35">
      <c r="A38" s="62" t="s">
        <v>68</v>
      </c>
      <c r="B38" s="23" t="s">
        <v>29</v>
      </c>
      <c r="C38" s="11">
        <v>65</v>
      </c>
      <c r="D38" s="92">
        <f t="shared" si="1"/>
        <v>0</v>
      </c>
      <c r="E38" s="76">
        <v>0</v>
      </c>
      <c r="F38" s="75"/>
      <c r="G38" s="77"/>
    </row>
    <row r="39" spans="1:7" ht="15" thickBot="1" x14ac:dyDescent="0.35">
      <c r="A39" s="24" t="s">
        <v>32</v>
      </c>
      <c r="B39" s="25" t="s">
        <v>33</v>
      </c>
      <c r="C39" s="26" t="s">
        <v>7</v>
      </c>
      <c r="D39" s="93">
        <f>+E39+F39+G39</f>
        <v>0</v>
      </c>
      <c r="E39" s="93">
        <f>+E21-E5</f>
        <v>0</v>
      </c>
      <c r="F39" s="93">
        <f>+F21-F5</f>
        <v>0</v>
      </c>
      <c r="G39" s="94">
        <f>+G21-G5</f>
        <v>0</v>
      </c>
    </row>
    <row r="40" spans="1:7" ht="6.75" customHeight="1" thickBot="1" x14ac:dyDescent="0.35">
      <c r="A40" s="28"/>
      <c r="B40" s="28"/>
      <c r="C40" s="28"/>
      <c r="D40" s="28"/>
      <c r="E40" s="28"/>
      <c r="F40" s="28"/>
      <c r="G40" s="28"/>
    </row>
    <row r="41" spans="1:7" x14ac:dyDescent="0.3">
      <c r="A41" s="55" t="s">
        <v>34</v>
      </c>
      <c r="B41" s="38" t="s">
        <v>35</v>
      </c>
      <c r="C41" s="39"/>
      <c r="D41" s="39"/>
      <c r="E41" s="39"/>
      <c r="F41" s="39"/>
      <c r="G41" s="32"/>
    </row>
    <row r="42" spans="1:7" x14ac:dyDescent="0.3">
      <c r="A42" s="95" t="s">
        <v>86</v>
      </c>
      <c r="B42" s="96"/>
      <c r="C42" s="97"/>
      <c r="D42" s="97"/>
      <c r="E42" s="97"/>
      <c r="F42" s="97"/>
      <c r="G42" s="98"/>
    </row>
    <row r="43" spans="1:7" x14ac:dyDescent="0.3">
      <c r="A43" s="95" t="s">
        <v>97</v>
      </c>
      <c r="B43" s="96"/>
      <c r="C43" s="97"/>
      <c r="D43" s="97"/>
      <c r="E43" s="97"/>
      <c r="F43" s="97"/>
      <c r="G43" s="98"/>
    </row>
    <row r="44" spans="1:7" x14ac:dyDescent="0.3">
      <c r="A44" s="95" t="s">
        <v>98</v>
      </c>
      <c r="B44" s="96"/>
      <c r="C44" s="97"/>
      <c r="D44" s="97"/>
      <c r="E44" s="97"/>
      <c r="F44" s="97"/>
      <c r="G44" s="34"/>
    </row>
    <row r="45" spans="1:7" x14ac:dyDescent="0.3">
      <c r="A45" s="95" t="s">
        <v>99</v>
      </c>
      <c r="B45" s="96"/>
      <c r="C45" s="97"/>
      <c r="D45" s="97"/>
      <c r="E45" s="97"/>
      <c r="F45" s="97"/>
      <c r="G45" s="34"/>
    </row>
    <row r="46" spans="1:7" x14ac:dyDescent="0.3">
      <c r="A46" s="95" t="s">
        <v>80</v>
      </c>
      <c r="B46" s="96"/>
      <c r="C46" s="97"/>
      <c r="D46" s="97"/>
      <c r="E46" s="97"/>
      <c r="F46" s="97"/>
      <c r="G46" s="34"/>
    </row>
    <row r="47" spans="1:7" x14ac:dyDescent="0.3">
      <c r="A47" s="95" t="s">
        <v>88</v>
      </c>
      <c r="B47" s="96"/>
      <c r="C47" s="97"/>
      <c r="D47" s="97"/>
      <c r="E47" s="97"/>
      <c r="F47" s="97"/>
      <c r="G47" s="34"/>
    </row>
    <row r="48" spans="1:7" x14ac:dyDescent="0.3">
      <c r="A48" s="95" t="s">
        <v>79</v>
      </c>
      <c r="B48" s="96"/>
      <c r="C48" s="97"/>
      <c r="D48" s="97"/>
      <c r="E48" s="97"/>
      <c r="F48" s="97"/>
      <c r="G48" s="34"/>
    </row>
    <row r="49" spans="1:7" x14ac:dyDescent="0.3">
      <c r="A49" s="95" t="s">
        <v>78</v>
      </c>
      <c r="B49" s="96"/>
      <c r="C49" s="97"/>
      <c r="D49" s="97"/>
      <c r="E49" s="97"/>
      <c r="F49" s="97"/>
      <c r="G49" s="34"/>
    </row>
    <row r="50" spans="1:7" x14ac:dyDescent="0.3">
      <c r="A50" s="100" t="s">
        <v>82</v>
      </c>
      <c r="B50" s="97"/>
      <c r="C50" s="97"/>
      <c r="D50" s="97"/>
      <c r="E50" s="97"/>
      <c r="F50" s="97"/>
      <c r="G50" s="101"/>
    </row>
    <row r="51" spans="1:7" ht="15" thickBot="1" x14ac:dyDescent="0.35">
      <c r="A51" s="102" t="s">
        <v>84</v>
      </c>
      <c r="B51" s="99"/>
      <c r="C51" s="99"/>
      <c r="D51" s="99"/>
      <c r="E51" s="99"/>
      <c r="F51" s="99"/>
      <c r="G51" s="103"/>
    </row>
    <row r="52" spans="1:7" x14ac:dyDescent="0.3">
      <c r="A52" s="33"/>
      <c r="B52" s="29"/>
      <c r="C52" s="29"/>
      <c r="D52" s="29"/>
      <c r="E52" s="29"/>
      <c r="F52" s="29"/>
      <c r="G52" s="34"/>
    </row>
    <row r="53" spans="1:7" ht="15" thickBot="1" x14ac:dyDescent="0.35">
      <c r="A53" s="35"/>
      <c r="B53" s="36"/>
      <c r="C53" s="36"/>
      <c r="D53" s="36"/>
      <c r="E53" s="36"/>
      <c r="F53" s="36"/>
      <c r="G53" s="37"/>
    </row>
    <row r="54" spans="1:7" x14ac:dyDescent="0.3">
      <c r="A54" s="54" t="s">
        <v>36</v>
      </c>
      <c r="B54" s="39" t="s">
        <v>37</v>
      </c>
      <c r="C54" s="39"/>
      <c r="D54" s="39"/>
      <c r="E54" s="31"/>
      <c r="F54" s="31"/>
      <c r="G54" s="32"/>
    </row>
    <row r="55" spans="1:7" x14ac:dyDescent="0.3">
      <c r="A55" s="33"/>
      <c r="B55" s="29"/>
      <c r="C55" s="29"/>
      <c r="D55" s="29"/>
      <c r="E55" s="29"/>
      <c r="F55" s="29"/>
      <c r="G55" s="34"/>
    </row>
    <row r="56" spans="1:7" ht="15" thickBot="1" x14ac:dyDescent="0.35">
      <c r="A56" s="35"/>
      <c r="B56" s="36" t="s">
        <v>81</v>
      </c>
      <c r="C56" s="36"/>
      <c r="D56" s="36"/>
      <c r="E56" s="36"/>
      <c r="F56" s="36"/>
      <c r="G56" s="37"/>
    </row>
    <row r="57" spans="1:7" x14ac:dyDescent="0.3">
      <c r="A57" s="29"/>
      <c r="B57" s="29"/>
      <c r="C57" s="29"/>
      <c r="D57" s="29"/>
      <c r="E57" s="29"/>
      <c r="F57" s="29"/>
      <c r="G57" s="29"/>
    </row>
    <row r="58" spans="1:7" x14ac:dyDescent="0.3">
      <c r="A58" s="29"/>
      <c r="B58" s="29" t="s">
        <v>89</v>
      </c>
      <c r="C58" s="29"/>
      <c r="D58" s="29"/>
      <c r="E58" s="29"/>
      <c r="F58" s="29"/>
      <c r="G58" s="29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opLeftCell="A21" workbookViewId="0">
      <selection activeCell="L19" sqref="L19"/>
    </sheetView>
  </sheetViews>
  <sheetFormatPr defaultRowHeight="14.4" x14ac:dyDescent="0.3"/>
  <cols>
    <col min="1" max="1" width="8.6640625" customWidth="1"/>
    <col min="2" max="2" width="39.6640625" customWidth="1"/>
    <col min="3" max="3" width="5.88671875" customWidth="1"/>
    <col min="4" max="4" width="12.44140625" customWidth="1"/>
    <col min="5" max="5" width="11.44140625" customWidth="1"/>
    <col min="6" max="6" width="14" customWidth="1"/>
    <col min="7" max="7" width="15.33203125" customWidth="1"/>
  </cols>
  <sheetData>
    <row r="1" spans="1:15" ht="15.6" x14ac:dyDescent="0.3">
      <c r="A1" s="27" t="s">
        <v>90</v>
      </c>
      <c r="B1" s="58"/>
      <c r="C1" s="27"/>
      <c r="D1" s="27"/>
      <c r="E1" s="27"/>
      <c r="F1" s="29"/>
      <c r="G1" s="29"/>
    </row>
    <row r="2" spans="1:15" ht="19.5" customHeight="1" thickBot="1" x14ac:dyDescent="0.35">
      <c r="A2" s="29"/>
      <c r="B2" s="30"/>
      <c r="C2" s="57" t="s">
        <v>87</v>
      </c>
      <c r="E2" s="30"/>
      <c r="F2" s="29"/>
      <c r="G2" s="29"/>
    </row>
    <row r="3" spans="1:15" ht="15" customHeight="1" x14ac:dyDescent="0.3">
      <c r="A3" s="50">
        <v>1</v>
      </c>
      <c r="B3" s="51">
        <v>2</v>
      </c>
      <c r="C3" s="51">
        <v>3</v>
      </c>
      <c r="D3" s="51">
        <v>4</v>
      </c>
      <c r="E3" s="51">
        <v>5</v>
      </c>
      <c r="F3" s="52">
        <v>6</v>
      </c>
      <c r="G3" s="53">
        <v>7</v>
      </c>
      <c r="H3" s="40"/>
    </row>
    <row r="4" spans="1:15" ht="31.5" customHeight="1" x14ac:dyDescent="0.3">
      <c r="A4" s="41"/>
      <c r="B4" s="42"/>
      <c r="C4" s="43" t="s">
        <v>0</v>
      </c>
      <c r="D4" s="44" t="s">
        <v>1</v>
      </c>
      <c r="E4" s="44" t="s">
        <v>2</v>
      </c>
      <c r="F4" s="45" t="s">
        <v>3</v>
      </c>
      <c r="G4" s="46" t="s">
        <v>4</v>
      </c>
      <c r="H4" s="56"/>
    </row>
    <row r="5" spans="1:15" ht="15" thickBot="1" x14ac:dyDescent="0.35">
      <c r="A5" s="47" t="s">
        <v>5</v>
      </c>
      <c r="B5" s="48" t="s">
        <v>6</v>
      </c>
      <c r="C5" s="49" t="s">
        <v>7</v>
      </c>
      <c r="D5" s="67">
        <f>+E5+F5+G5</f>
        <v>85253</v>
      </c>
      <c r="E5" s="67">
        <f>+E6+E9+E11+E12+E13+E15+E19+E20+E8</f>
        <v>84753</v>
      </c>
      <c r="F5" s="67">
        <f>+F6+F9+F11+F12+F13+F15+F19+F20+F8</f>
        <v>0</v>
      </c>
      <c r="G5" s="68">
        <f>+G6+G9+G11+G12+G13+G15+G19+G20+G8</f>
        <v>500</v>
      </c>
    </row>
    <row r="6" spans="1:15" x14ac:dyDescent="0.3">
      <c r="A6" s="60" t="s">
        <v>41</v>
      </c>
      <c r="B6" s="1" t="s">
        <v>8</v>
      </c>
      <c r="C6" s="2">
        <v>50</v>
      </c>
      <c r="D6" s="69">
        <v>8000</v>
      </c>
      <c r="E6" s="69">
        <v>7800</v>
      </c>
      <c r="F6" s="70">
        <v>0</v>
      </c>
      <c r="G6" s="71">
        <v>200</v>
      </c>
    </row>
    <row r="7" spans="1:15" ht="15" thickBot="1" x14ac:dyDescent="0.35">
      <c r="A7" s="61" t="s">
        <v>42</v>
      </c>
      <c r="B7" s="3" t="s">
        <v>9</v>
      </c>
      <c r="C7" s="4"/>
      <c r="D7" s="72">
        <f t="shared" ref="D7:D39" si="0">+E7+F7+G7</f>
        <v>0</v>
      </c>
      <c r="E7" s="72">
        <v>0</v>
      </c>
      <c r="F7" s="73"/>
      <c r="G7" s="74">
        <v>0</v>
      </c>
    </row>
    <row r="8" spans="1:15" ht="15" thickBot="1" x14ac:dyDescent="0.35">
      <c r="A8" s="60" t="s">
        <v>43</v>
      </c>
      <c r="B8" s="1" t="s">
        <v>10</v>
      </c>
      <c r="C8" s="2">
        <v>51</v>
      </c>
      <c r="D8" s="69">
        <v>4200</v>
      </c>
      <c r="E8" s="104">
        <v>4100</v>
      </c>
      <c r="F8" s="70">
        <v>0</v>
      </c>
      <c r="G8" s="71">
        <v>100</v>
      </c>
    </row>
    <row r="9" spans="1:15" ht="15" thickBot="1" x14ac:dyDescent="0.35">
      <c r="A9" s="62" t="s">
        <v>52</v>
      </c>
      <c r="B9" s="10" t="s">
        <v>16</v>
      </c>
      <c r="C9" s="14">
        <v>56</v>
      </c>
      <c r="D9" s="75">
        <f t="shared" si="0"/>
        <v>0</v>
      </c>
      <c r="E9" s="76">
        <v>0</v>
      </c>
      <c r="F9" s="75"/>
      <c r="G9" s="77"/>
    </row>
    <row r="10" spans="1:15" ht="15" thickBot="1" x14ac:dyDescent="0.35">
      <c r="A10" s="62" t="s">
        <v>53</v>
      </c>
      <c r="B10" s="10" t="s">
        <v>17</v>
      </c>
      <c r="C10" s="11">
        <v>57</v>
      </c>
      <c r="D10" s="76">
        <f t="shared" si="0"/>
        <v>0</v>
      </c>
      <c r="E10" s="76">
        <v>0</v>
      </c>
      <c r="F10" s="75"/>
      <c r="G10" s="77"/>
    </row>
    <row r="11" spans="1:15" ht="15" thickBot="1" x14ac:dyDescent="0.35">
      <c r="A11" s="60" t="s">
        <v>44</v>
      </c>
      <c r="B11" s="1" t="s">
        <v>11</v>
      </c>
      <c r="C11" s="2">
        <v>52</v>
      </c>
      <c r="D11" s="111">
        <v>64803</v>
      </c>
      <c r="E11" s="104">
        <v>64603</v>
      </c>
      <c r="F11" s="70"/>
      <c r="G11" s="71">
        <v>200</v>
      </c>
    </row>
    <row r="12" spans="1:15" ht="15" thickBot="1" x14ac:dyDescent="0.35">
      <c r="A12" s="62" t="s">
        <v>45</v>
      </c>
      <c r="B12" s="10" t="s">
        <v>12</v>
      </c>
      <c r="C12" s="11">
        <v>53</v>
      </c>
      <c r="D12" s="78">
        <v>350</v>
      </c>
      <c r="E12" s="109">
        <v>350</v>
      </c>
      <c r="F12" s="75"/>
      <c r="G12" s="77"/>
      <c r="O12">
        <f>65000-197</f>
        <v>64803</v>
      </c>
    </row>
    <row r="13" spans="1:15" x14ac:dyDescent="0.3">
      <c r="A13" s="60" t="s">
        <v>46</v>
      </c>
      <c r="B13" s="1" t="s">
        <v>13</v>
      </c>
      <c r="C13" s="2">
        <v>54</v>
      </c>
      <c r="D13" s="111">
        <v>900</v>
      </c>
      <c r="E13" s="104">
        <v>900</v>
      </c>
      <c r="F13" s="70"/>
      <c r="G13" s="71"/>
    </row>
    <row r="14" spans="1:15" ht="15" thickBot="1" x14ac:dyDescent="0.35">
      <c r="A14" s="61" t="s">
        <v>76</v>
      </c>
      <c r="B14" s="66" t="s">
        <v>75</v>
      </c>
      <c r="C14" s="12"/>
      <c r="D14" s="112">
        <f t="shared" si="0"/>
        <v>0</v>
      </c>
      <c r="E14" s="72"/>
      <c r="F14" s="73"/>
      <c r="G14" s="74"/>
    </row>
    <row r="15" spans="1:15" ht="27.6" x14ac:dyDescent="0.3">
      <c r="A15" s="60" t="s">
        <v>47</v>
      </c>
      <c r="B15" s="13" t="s">
        <v>14</v>
      </c>
      <c r="C15" s="2">
        <v>55</v>
      </c>
      <c r="D15" s="111">
        <v>7000</v>
      </c>
      <c r="E15" s="104">
        <v>7000</v>
      </c>
      <c r="F15" s="70">
        <f>+F16+F17+F18</f>
        <v>0</v>
      </c>
      <c r="G15" s="71">
        <f>+G16+G17+G18</f>
        <v>0</v>
      </c>
    </row>
    <row r="16" spans="1:15" x14ac:dyDescent="0.3">
      <c r="A16" s="63" t="s">
        <v>48</v>
      </c>
      <c r="B16" s="5" t="s">
        <v>49</v>
      </c>
      <c r="C16" s="6"/>
      <c r="D16" s="79">
        <v>7000</v>
      </c>
      <c r="E16" s="80">
        <v>7000</v>
      </c>
      <c r="F16" s="79"/>
      <c r="G16" s="81"/>
    </row>
    <row r="17" spans="1:7" x14ac:dyDescent="0.3">
      <c r="A17" s="63" t="s">
        <v>50</v>
      </c>
      <c r="B17" s="5" t="s">
        <v>38</v>
      </c>
      <c r="C17" s="6"/>
      <c r="D17" s="79">
        <f t="shared" si="0"/>
        <v>0</v>
      </c>
      <c r="E17" s="80">
        <v>0</v>
      </c>
      <c r="F17" s="79"/>
      <c r="G17" s="81"/>
    </row>
    <row r="18" spans="1:7" ht="15" thickBot="1" x14ac:dyDescent="0.35">
      <c r="A18" s="63" t="s">
        <v>51</v>
      </c>
      <c r="B18" s="7" t="s">
        <v>15</v>
      </c>
      <c r="C18" s="9"/>
      <c r="D18" s="73">
        <f t="shared" si="0"/>
        <v>0</v>
      </c>
      <c r="E18" s="72">
        <v>0</v>
      </c>
      <c r="F18" s="73"/>
      <c r="G18" s="74">
        <v>0</v>
      </c>
    </row>
    <row r="19" spans="1:7" ht="15" thickBot="1" x14ac:dyDescent="0.35">
      <c r="A19" s="62" t="s">
        <v>54</v>
      </c>
      <c r="B19" s="10" t="s">
        <v>18</v>
      </c>
      <c r="C19" s="11">
        <v>58</v>
      </c>
      <c r="D19" s="76">
        <f t="shared" si="0"/>
        <v>0</v>
      </c>
      <c r="E19" s="76">
        <v>0</v>
      </c>
      <c r="F19" s="75"/>
      <c r="G19" s="77"/>
    </row>
    <row r="20" spans="1:7" ht="15" thickBot="1" x14ac:dyDescent="0.35">
      <c r="A20" s="62" t="s">
        <v>55</v>
      </c>
      <c r="B20" s="10" t="s">
        <v>19</v>
      </c>
      <c r="C20" s="11">
        <v>59</v>
      </c>
      <c r="D20" s="76">
        <f t="shared" si="0"/>
        <v>0</v>
      </c>
      <c r="E20" s="76">
        <v>0</v>
      </c>
      <c r="F20" s="75">
        <v>0</v>
      </c>
      <c r="G20" s="77">
        <v>0</v>
      </c>
    </row>
    <row r="21" spans="1:7" ht="15" thickBot="1" x14ac:dyDescent="0.35">
      <c r="A21" s="15" t="s">
        <v>20</v>
      </c>
      <c r="B21" s="16" t="s">
        <v>21</v>
      </c>
      <c r="C21" s="17" t="s">
        <v>7</v>
      </c>
      <c r="D21" s="82">
        <f t="shared" si="0"/>
        <v>85253</v>
      </c>
      <c r="E21" s="82">
        <f>+E22+E26+E27+E31+E38</f>
        <v>84753</v>
      </c>
      <c r="F21" s="83">
        <f>+F22+F26+F27+F31+F38</f>
        <v>0</v>
      </c>
      <c r="G21" s="84">
        <f>+G22+G26+G27+G31+G38</f>
        <v>500</v>
      </c>
    </row>
    <row r="22" spans="1:7" x14ac:dyDescent="0.3">
      <c r="A22" s="60" t="s">
        <v>56</v>
      </c>
      <c r="B22" s="13" t="s">
        <v>31</v>
      </c>
      <c r="C22" s="2">
        <v>69</v>
      </c>
      <c r="D22" s="85">
        <f>+E22+F22+G22</f>
        <v>76753</v>
      </c>
      <c r="E22" s="85">
        <f>+E23+E24+E25</f>
        <v>76753</v>
      </c>
      <c r="F22" s="70">
        <f>+F23+F24+F25</f>
        <v>0</v>
      </c>
      <c r="G22" s="71">
        <f>+G23+G24+G25</f>
        <v>0</v>
      </c>
    </row>
    <row r="23" spans="1:7" x14ac:dyDescent="0.3">
      <c r="A23" s="63" t="s">
        <v>57</v>
      </c>
      <c r="B23" s="8" t="s">
        <v>39</v>
      </c>
      <c r="C23" s="21"/>
      <c r="D23" s="105">
        <v>36000</v>
      </c>
      <c r="E23" s="105">
        <v>36000</v>
      </c>
      <c r="F23" s="79"/>
      <c r="G23" s="81"/>
    </row>
    <row r="24" spans="1:7" x14ac:dyDescent="0.3">
      <c r="A24" s="63" t="s">
        <v>58</v>
      </c>
      <c r="B24" s="8" t="s">
        <v>40</v>
      </c>
      <c r="C24" s="21"/>
      <c r="D24" s="105">
        <v>40753</v>
      </c>
      <c r="E24" s="105">
        <v>40753</v>
      </c>
      <c r="F24" s="79"/>
      <c r="G24" s="81"/>
    </row>
    <row r="25" spans="1:7" ht="15" thickBot="1" x14ac:dyDescent="0.35">
      <c r="A25" s="61" t="s">
        <v>77</v>
      </c>
      <c r="B25" s="22" t="s">
        <v>15</v>
      </c>
      <c r="C25" s="4"/>
      <c r="D25" s="87">
        <f t="shared" si="0"/>
        <v>0</v>
      </c>
      <c r="E25" s="87">
        <v>0</v>
      </c>
      <c r="F25" s="73"/>
      <c r="G25" s="74"/>
    </row>
    <row r="26" spans="1:7" ht="15" thickBot="1" x14ac:dyDescent="0.35">
      <c r="A26" s="62" t="s">
        <v>59</v>
      </c>
      <c r="B26" s="23" t="s">
        <v>30</v>
      </c>
      <c r="C26" s="11">
        <v>68</v>
      </c>
      <c r="D26" s="88">
        <f t="shared" si="0"/>
        <v>0</v>
      </c>
      <c r="E26" s="88">
        <v>0</v>
      </c>
      <c r="F26" s="75"/>
      <c r="G26" s="77"/>
    </row>
    <row r="27" spans="1:7" x14ac:dyDescent="0.3">
      <c r="A27" s="65" t="s">
        <v>60</v>
      </c>
      <c r="B27" s="64" t="s">
        <v>22</v>
      </c>
      <c r="C27" s="59">
        <v>60</v>
      </c>
      <c r="D27" s="106">
        <v>1500</v>
      </c>
      <c r="E27" s="89">
        <v>1000</v>
      </c>
      <c r="F27" s="90">
        <f>+F28+F29+F30</f>
        <v>0</v>
      </c>
      <c r="G27" s="91">
        <v>500</v>
      </c>
    </row>
    <row r="28" spans="1:7" x14ac:dyDescent="0.3">
      <c r="A28" s="63" t="s">
        <v>69</v>
      </c>
      <c r="B28" s="8" t="s">
        <v>23</v>
      </c>
      <c r="C28" s="6"/>
      <c r="D28" s="79">
        <v>0</v>
      </c>
      <c r="E28" s="80">
        <v>0</v>
      </c>
      <c r="F28" s="79"/>
      <c r="G28" s="81"/>
    </row>
    <row r="29" spans="1:7" x14ac:dyDescent="0.3">
      <c r="A29" s="63" t="s">
        <v>70</v>
      </c>
      <c r="B29" s="18" t="s">
        <v>24</v>
      </c>
      <c r="C29" s="6"/>
      <c r="D29" s="110">
        <f>+D27</f>
        <v>1500</v>
      </c>
      <c r="E29" s="80">
        <v>1000</v>
      </c>
      <c r="F29" s="79"/>
      <c r="G29" s="81">
        <v>500</v>
      </c>
    </row>
    <row r="30" spans="1:7" ht="15" thickBot="1" x14ac:dyDescent="0.35">
      <c r="A30" s="63" t="s">
        <v>71</v>
      </c>
      <c r="B30" s="7" t="s">
        <v>25</v>
      </c>
      <c r="C30" s="9"/>
      <c r="D30" s="73">
        <f t="shared" si="0"/>
        <v>0</v>
      </c>
      <c r="E30" s="72">
        <v>0</v>
      </c>
      <c r="F30" s="73"/>
      <c r="G30" s="74"/>
    </row>
    <row r="31" spans="1:7" x14ac:dyDescent="0.3">
      <c r="A31" s="60" t="s">
        <v>61</v>
      </c>
      <c r="B31" s="1" t="s">
        <v>26</v>
      </c>
      <c r="C31" s="19">
        <v>64</v>
      </c>
      <c r="D31" s="70">
        <v>7000</v>
      </c>
      <c r="E31" s="69">
        <v>7000</v>
      </c>
      <c r="F31" s="70">
        <f>+F32+F33+F34+F35+F36+F37</f>
        <v>0</v>
      </c>
      <c r="G31" s="71">
        <f>+G32+G33+G34+G35+G36+G37</f>
        <v>0</v>
      </c>
    </row>
    <row r="32" spans="1:7" x14ac:dyDescent="0.3">
      <c r="A32" s="63" t="s">
        <v>62</v>
      </c>
      <c r="B32" s="20" t="s">
        <v>27</v>
      </c>
      <c r="C32" s="21"/>
      <c r="D32" s="79">
        <f t="shared" si="0"/>
        <v>0</v>
      </c>
      <c r="E32" s="80">
        <v>0</v>
      </c>
      <c r="F32" s="79"/>
      <c r="G32" s="81"/>
    </row>
    <row r="33" spans="1:7" x14ac:dyDescent="0.3">
      <c r="A33" s="63" t="s">
        <v>63</v>
      </c>
      <c r="B33" s="8" t="s">
        <v>72</v>
      </c>
      <c r="C33" s="21"/>
      <c r="D33" s="79">
        <f t="shared" si="0"/>
        <v>0</v>
      </c>
      <c r="E33" s="80">
        <v>0</v>
      </c>
      <c r="F33" s="79"/>
      <c r="G33" s="81"/>
    </row>
    <row r="34" spans="1:7" x14ac:dyDescent="0.3">
      <c r="A34" s="63" t="s">
        <v>64</v>
      </c>
      <c r="B34" s="8" t="s">
        <v>73</v>
      </c>
      <c r="C34" s="21"/>
      <c r="D34" s="79">
        <f t="shared" si="0"/>
        <v>0</v>
      </c>
      <c r="E34" s="80">
        <v>0</v>
      </c>
      <c r="F34" s="79"/>
      <c r="G34" s="81"/>
    </row>
    <row r="35" spans="1:7" x14ac:dyDescent="0.3">
      <c r="A35" s="63" t="s">
        <v>65</v>
      </c>
      <c r="B35" s="8" t="s">
        <v>74</v>
      </c>
      <c r="C35" s="21"/>
      <c r="D35" s="79">
        <f t="shared" si="0"/>
        <v>0</v>
      </c>
      <c r="E35" s="80">
        <v>0</v>
      </c>
      <c r="F35" s="79"/>
      <c r="G35" s="81"/>
    </row>
    <row r="36" spans="1:7" x14ac:dyDescent="0.3">
      <c r="A36" s="63" t="s">
        <v>66</v>
      </c>
      <c r="B36" s="8" t="s">
        <v>28</v>
      </c>
      <c r="C36" s="21"/>
      <c r="D36" s="79">
        <f t="shared" si="0"/>
        <v>0</v>
      </c>
      <c r="E36" s="80">
        <v>0</v>
      </c>
      <c r="F36" s="79"/>
      <c r="G36" s="81"/>
    </row>
    <row r="37" spans="1:7" ht="15" thickBot="1" x14ac:dyDescent="0.35">
      <c r="A37" s="63" t="s">
        <v>67</v>
      </c>
      <c r="B37" s="22" t="s">
        <v>15</v>
      </c>
      <c r="C37" s="4"/>
      <c r="D37" s="107">
        <v>7000</v>
      </c>
      <c r="E37" s="72">
        <v>7000</v>
      </c>
      <c r="F37" s="73"/>
      <c r="G37" s="74"/>
    </row>
    <row r="38" spans="1:7" ht="15" thickBot="1" x14ac:dyDescent="0.35">
      <c r="A38" s="62" t="s">
        <v>68</v>
      </c>
      <c r="B38" s="23" t="s">
        <v>29</v>
      </c>
      <c r="C38" s="11">
        <v>65</v>
      </c>
      <c r="D38" s="92">
        <f t="shared" si="0"/>
        <v>0</v>
      </c>
      <c r="E38" s="76">
        <v>0</v>
      </c>
      <c r="F38" s="75"/>
      <c r="G38" s="77"/>
    </row>
    <row r="39" spans="1:7" ht="15" thickBot="1" x14ac:dyDescent="0.35">
      <c r="A39" s="24" t="s">
        <v>32</v>
      </c>
      <c r="B39" s="25" t="s">
        <v>33</v>
      </c>
      <c r="C39" s="26" t="s">
        <v>7</v>
      </c>
      <c r="D39" s="93">
        <f t="shared" si="0"/>
        <v>0</v>
      </c>
      <c r="E39" s="93">
        <f>+E21-E5</f>
        <v>0</v>
      </c>
      <c r="F39" s="93">
        <f>+F21-F5</f>
        <v>0</v>
      </c>
      <c r="G39" s="94">
        <f>+G21-G5</f>
        <v>0</v>
      </c>
    </row>
    <row r="40" spans="1:7" ht="6.75" customHeight="1" thickBot="1" x14ac:dyDescent="0.35">
      <c r="A40" s="28"/>
      <c r="B40" s="28"/>
      <c r="C40" s="28"/>
      <c r="D40" s="28"/>
      <c r="E40" s="28"/>
      <c r="F40" s="28"/>
      <c r="G40" s="28"/>
    </row>
    <row r="41" spans="1:7" x14ac:dyDescent="0.3">
      <c r="A41" s="55" t="s">
        <v>34</v>
      </c>
      <c r="B41" s="38" t="s">
        <v>35</v>
      </c>
      <c r="C41" s="39"/>
      <c r="D41" s="39"/>
      <c r="E41" s="39"/>
      <c r="F41" s="39"/>
      <c r="G41" s="32"/>
    </row>
    <row r="42" spans="1:7" x14ac:dyDescent="0.3">
      <c r="A42" s="95" t="s">
        <v>91</v>
      </c>
      <c r="B42" s="96"/>
      <c r="C42" s="97"/>
      <c r="D42" s="97"/>
      <c r="E42" s="97"/>
      <c r="F42" s="97"/>
      <c r="G42" s="98"/>
    </row>
    <row r="43" spans="1:7" x14ac:dyDescent="0.3">
      <c r="A43" s="95" t="s">
        <v>96</v>
      </c>
      <c r="B43" s="96"/>
      <c r="C43" s="97"/>
      <c r="D43" s="97"/>
      <c r="E43" s="97"/>
      <c r="F43" s="97"/>
      <c r="G43" s="98"/>
    </row>
    <row r="44" spans="1:7" x14ac:dyDescent="0.3">
      <c r="A44" s="95" t="s">
        <v>92</v>
      </c>
      <c r="B44" s="96"/>
      <c r="C44" s="97"/>
      <c r="D44" s="97"/>
      <c r="E44" s="97"/>
      <c r="F44" s="97"/>
      <c r="G44" s="34"/>
    </row>
    <row r="45" spans="1:7" x14ac:dyDescent="0.3">
      <c r="A45" s="95" t="s">
        <v>101</v>
      </c>
      <c r="B45" s="96"/>
      <c r="C45" s="97"/>
      <c r="D45" s="97"/>
      <c r="E45" s="97"/>
      <c r="F45" s="97"/>
      <c r="G45" s="34"/>
    </row>
    <row r="46" spans="1:7" x14ac:dyDescent="0.3">
      <c r="A46" s="95" t="s">
        <v>80</v>
      </c>
      <c r="B46" s="96"/>
      <c r="C46" s="97"/>
      <c r="D46" s="97"/>
      <c r="E46" s="97"/>
      <c r="F46" s="97"/>
      <c r="G46" s="34"/>
    </row>
    <row r="47" spans="1:7" x14ac:dyDescent="0.3">
      <c r="A47" s="95" t="s">
        <v>93</v>
      </c>
      <c r="B47" s="96"/>
      <c r="C47" s="97"/>
      <c r="D47" s="97"/>
      <c r="E47" s="97"/>
      <c r="F47" s="97"/>
      <c r="G47" s="34"/>
    </row>
    <row r="48" spans="1:7" x14ac:dyDescent="0.3">
      <c r="A48" s="95" t="s">
        <v>79</v>
      </c>
      <c r="B48" s="96"/>
      <c r="C48" s="97"/>
      <c r="D48" s="97"/>
      <c r="E48" s="97"/>
      <c r="F48" s="97"/>
      <c r="G48" s="34"/>
    </row>
    <row r="49" spans="1:7" x14ac:dyDescent="0.3">
      <c r="A49" s="95" t="s">
        <v>78</v>
      </c>
      <c r="B49" s="96"/>
      <c r="C49" s="97"/>
      <c r="D49" s="97"/>
      <c r="E49" s="97"/>
      <c r="F49" s="97"/>
      <c r="G49" s="34"/>
    </row>
    <row r="50" spans="1:7" x14ac:dyDescent="0.3">
      <c r="A50" s="100" t="s">
        <v>82</v>
      </c>
      <c r="B50" s="97"/>
      <c r="C50" s="97"/>
      <c r="D50" s="97"/>
      <c r="E50" s="97"/>
      <c r="F50" s="97"/>
      <c r="G50" s="101"/>
    </row>
    <row r="51" spans="1:7" ht="15" thickBot="1" x14ac:dyDescent="0.35">
      <c r="A51" s="102" t="s">
        <v>83</v>
      </c>
      <c r="B51" s="99"/>
      <c r="C51" s="99"/>
      <c r="D51" s="99"/>
      <c r="E51" s="99"/>
      <c r="F51" s="99"/>
      <c r="G51" s="103"/>
    </row>
    <row r="52" spans="1:7" x14ac:dyDescent="0.3">
      <c r="A52" s="33"/>
      <c r="B52" s="29"/>
      <c r="C52" s="29"/>
      <c r="D52" s="29"/>
      <c r="E52" s="29"/>
      <c r="F52" s="29"/>
      <c r="G52" s="34"/>
    </row>
    <row r="53" spans="1:7" ht="15" thickBot="1" x14ac:dyDescent="0.35">
      <c r="A53" s="35"/>
      <c r="B53" s="36"/>
      <c r="C53" s="36"/>
      <c r="D53" s="36"/>
      <c r="E53" s="36"/>
      <c r="F53" s="36"/>
      <c r="G53" s="37"/>
    </row>
    <row r="54" spans="1:7" x14ac:dyDescent="0.3">
      <c r="A54" s="54" t="s">
        <v>36</v>
      </c>
      <c r="B54" s="39" t="s">
        <v>37</v>
      </c>
      <c r="C54" s="39"/>
      <c r="D54" s="39"/>
      <c r="E54" s="31"/>
      <c r="F54" s="31"/>
      <c r="G54" s="32"/>
    </row>
    <row r="55" spans="1:7" x14ac:dyDescent="0.3">
      <c r="A55" s="33"/>
      <c r="B55" s="29"/>
      <c r="C55" s="29"/>
      <c r="D55" s="29"/>
      <c r="E55" s="29"/>
      <c r="F55" s="29"/>
      <c r="G55" s="34"/>
    </row>
    <row r="56" spans="1:7" ht="15" thickBot="1" x14ac:dyDescent="0.35">
      <c r="A56" s="35"/>
      <c r="B56" s="36" t="s">
        <v>81</v>
      </c>
      <c r="C56" s="36"/>
      <c r="D56" s="36"/>
      <c r="E56" s="36"/>
      <c r="F56" s="36"/>
      <c r="G56" s="37"/>
    </row>
    <row r="57" spans="1:7" x14ac:dyDescent="0.3">
      <c r="A57" s="29"/>
      <c r="B57" s="29"/>
      <c r="C57" s="29"/>
      <c r="D57" s="29"/>
      <c r="E57" s="29"/>
      <c r="F57" s="29"/>
      <c r="G57" s="29"/>
    </row>
    <row r="58" spans="1:7" x14ac:dyDescent="0.3">
      <c r="A58" s="29"/>
      <c r="B58" s="29" t="s">
        <v>89</v>
      </c>
      <c r="C58" s="29"/>
      <c r="D58" s="29"/>
      <c r="E58" s="29"/>
      <c r="F58" s="29"/>
      <c r="G58" s="29"/>
    </row>
  </sheetData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18F5-EE61-43B3-B609-CFD35033E917}">
  <sheetPr>
    <pageSetUpPr fitToPage="1"/>
  </sheetPr>
  <dimension ref="B2:I59"/>
  <sheetViews>
    <sheetView topLeftCell="B1" workbookViewId="0">
      <selection activeCell="L19" sqref="L19"/>
    </sheetView>
  </sheetViews>
  <sheetFormatPr defaultRowHeight="14.4" x14ac:dyDescent="0.3"/>
  <cols>
    <col min="1" max="2" width="8.88671875" customWidth="1"/>
    <col min="3" max="3" width="42.6640625" customWidth="1"/>
    <col min="4" max="4" width="11.21875" customWidth="1"/>
    <col min="5" max="5" width="13.6640625" customWidth="1"/>
    <col min="6" max="6" width="14.21875" customWidth="1"/>
    <col min="7" max="7" width="12.77734375" customWidth="1"/>
    <col min="8" max="8" width="14.33203125" customWidth="1"/>
  </cols>
  <sheetData>
    <row r="2" spans="2:9" ht="15.6" x14ac:dyDescent="0.3">
      <c r="B2" s="27" t="s">
        <v>94</v>
      </c>
      <c r="C2" s="58"/>
      <c r="D2" s="27"/>
      <c r="E2" s="27"/>
      <c r="F2" s="27"/>
      <c r="G2" s="29"/>
      <c r="H2" s="29"/>
    </row>
    <row r="3" spans="2:9" ht="15" thickBot="1" x14ac:dyDescent="0.35">
      <c r="B3" s="29"/>
      <c r="C3" s="30"/>
      <c r="D3" s="57" t="s">
        <v>87</v>
      </c>
      <c r="F3" s="30"/>
      <c r="G3" s="29"/>
      <c r="H3" s="29"/>
    </row>
    <row r="4" spans="2:9" x14ac:dyDescent="0.3">
      <c r="B4" s="50">
        <v>1</v>
      </c>
      <c r="C4" s="51">
        <v>2</v>
      </c>
      <c r="D4" s="51">
        <v>3</v>
      </c>
      <c r="E4" s="51">
        <v>4</v>
      </c>
      <c r="F4" s="51">
        <v>5</v>
      </c>
      <c r="G4" s="52">
        <v>6</v>
      </c>
      <c r="H4" s="53">
        <v>7</v>
      </c>
      <c r="I4" s="40"/>
    </row>
    <row r="5" spans="2:9" x14ac:dyDescent="0.3">
      <c r="B5" s="41"/>
      <c r="C5" s="42"/>
      <c r="D5" s="43" t="s">
        <v>0</v>
      </c>
      <c r="E5" s="44" t="s">
        <v>1</v>
      </c>
      <c r="F5" s="44" t="s">
        <v>2</v>
      </c>
      <c r="G5" s="45" t="s">
        <v>3</v>
      </c>
      <c r="H5" s="46" t="s">
        <v>4</v>
      </c>
      <c r="I5" s="56"/>
    </row>
    <row r="6" spans="2:9" ht="15" customHeight="1" thickBot="1" x14ac:dyDescent="0.35">
      <c r="B6" s="47" t="s">
        <v>5</v>
      </c>
      <c r="C6" s="48" t="s">
        <v>6</v>
      </c>
      <c r="D6" s="49" t="s">
        <v>7</v>
      </c>
      <c r="E6" s="67">
        <f>+F6+G6+H6</f>
        <v>70290</v>
      </c>
      <c r="F6" s="67">
        <f>+F7+F10+F12+F13+F14+F16+F20+F21+F9</f>
        <v>69790</v>
      </c>
      <c r="G6" s="67">
        <f>+G7+G10+G12+G13+G14+G16+G20+G21+G9</f>
        <v>0</v>
      </c>
      <c r="H6" s="68">
        <f>+H7+H10+H12+H13+H14+H16+H20+H21+H9</f>
        <v>500</v>
      </c>
    </row>
    <row r="7" spans="2:9" ht="15" customHeight="1" x14ac:dyDescent="0.3">
      <c r="B7" s="60" t="s">
        <v>41</v>
      </c>
      <c r="C7" s="1" t="s">
        <v>8</v>
      </c>
      <c r="D7" s="2">
        <v>50</v>
      </c>
      <c r="E7" s="69">
        <v>6000</v>
      </c>
      <c r="F7" s="69">
        <v>5800</v>
      </c>
      <c r="G7" s="70">
        <v>0</v>
      </c>
      <c r="H7" s="71">
        <v>200</v>
      </c>
    </row>
    <row r="8" spans="2:9" ht="15" customHeight="1" thickBot="1" x14ac:dyDescent="0.35">
      <c r="B8" s="61" t="s">
        <v>42</v>
      </c>
      <c r="C8" s="3" t="s">
        <v>9</v>
      </c>
      <c r="D8" s="4"/>
      <c r="E8" s="72"/>
      <c r="F8" s="72"/>
      <c r="G8" s="73"/>
      <c r="H8" s="74"/>
    </row>
    <row r="9" spans="2:9" ht="15" customHeight="1" thickBot="1" x14ac:dyDescent="0.35">
      <c r="B9" s="60" t="s">
        <v>43</v>
      </c>
      <c r="C9" s="1" t="s">
        <v>10</v>
      </c>
      <c r="D9" s="2">
        <v>51</v>
      </c>
      <c r="E9" s="69">
        <v>10000</v>
      </c>
      <c r="F9" s="104">
        <v>9900</v>
      </c>
      <c r="G9" s="70">
        <v>0</v>
      </c>
      <c r="H9" s="71">
        <v>100</v>
      </c>
    </row>
    <row r="10" spans="2:9" ht="15" customHeight="1" thickBot="1" x14ac:dyDescent="0.35">
      <c r="B10" s="62" t="s">
        <v>52</v>
      </c>
      <c r="C10" s="10" t="s">
        <v>16</v>
      </c>
      <c r="D10" s="14">
        <v>56</v>
      </c>
      <c r="E10" s="75"/>
      <c r="F10" s="76"/>
      <c r="G10" s="75"/>
      <c r="H10" s="77"/>
    </row>
    <row r="11" spans="2:9" ht="15" customHeight="1" thickBot="1" x14ac:dyDescent="0.35">
      <c r="B11" s="62" t="s">
        <v>53</v>
      </c>
      <c r="C11" s="10" t="s">
        <v>17</v>
      </c>
      <c r="D11" s="11">
        <v>57</v>
      </c>
      <c r="E11" s="76"/>
      <c r="F11" s="76"/>
      <c r="G11" s="75"/>
      <c r="H11" s="77"/>
    </row>
    <row r="12" spans="2:9" ht="15" customHeight="1" thickBot="1" x14ac:dyDescent="0.35">
      <c r="B12" s="60" t="s">
        <v>44</v>
      </c>
      <c r="C12" s="1" t="s">
        <v>11</v>
      </c>
      <c r="D12" s="2">
        <v>52</v>
      </c>
      <c r="E12" s="111">
        <v>46040</v>
      </c>
      <c r="F12" s="104">
        <v>45840</v>
      </c>
      <c r="G12" s="70"/>
      <c r="H12" s="71">
        <v>200</v>
      </c>
    </row>
    <row r="13" spans="2:9" ht="15" customHeight="1" thickBot="1" x14ac:dyDescent="0.35">
      <c r="B13" s="62" t="s">
        <v>45</v>
      </c>
      <c r="C13" s="10" t="s">
        <v>12</v>
      </c>
      <c r="D13" s="11">
        <v>53</v>
      </c>
      <c r="E13" s="78">
        <v>350</v>
      </c>
      <c r="F13" s="109">
        <v>350</v>
      </c>
      <c r="G13" s="75"/>
      <c r="H13" s="77"/>
    </row>
    <row r="14" spans="2:9" ht="15" customHeight="1" x14ac:dyDescent="0.3">
      <c r="B14" s="60" t="s">
        <v>46</v>
      </c>
      <c r="C14" s="1" t="s">
        <v>13</v>
      </c>
      <c r="D14" s="2">
        <v>54</v>
      </c>
      <c r="E14" s="111">
        <v>900</v>
      </c>
      <c r="F14" s="104">
        <v>900</v>
      </c>
      <c r="G14" s="70"/>
      <c r="H14" s="71"/>
    </row>
    <row r="15" spans="2:9" ht="15" customHeight="1" thickBot="1" x14ac:dyDescent="0.35">
      <c r="B15" s="61" t="s">
        <v>76</v>
      </c>
      <c r="C15" s="66" t="s">
        <v>75</v>
      </c>
      <c r="D15" s="12"/>
      <c r="E15" s="112"/>
      <c r="F15" s="72"/>
      <c r="G15" s="73"/>
      <c r="H15" s="74"/>
    </row>
    <row r="16" spans="2:9" ht="15" customHeight="1" x14ac:dyDescent="0.3">
      <c r="B16" s="60" t="s">
        <v>47</v>
      </c>
      <c r="C16" s="13" t="s">
        <v>14</v>
      </c>
      <c r="D16" s="2">
        <v>55</v>
      </c>
      <c r="E16" s="111">
        <v>7000</v>
      </c>
      <c r="F16" s="104">
        <v>7000</v>
      </c>
      <c r="G16" s="70">
        <f>+G17+G18+G19</f>
        <v>0</v>
      </c>
      <c r="H16" s="71"/>
    </row>
    <row r="17" spans="2:8" ht="15" customHeight="1" x14ac:dyDescent="0.3">
      <c r="B17" s="63" t="s">
        <v>48</v>
      </c>
      <c r="C17" s="5" t="s">
        <v>49</v>
      </c>
      <c r="D17" s="6"/>
      <c r="E17" s="79"/>
      <c r="F17" s="80"/>
      <c r="G17" s="79"/>
      <c r="H17" s="81"/>
    </row>
    <row r="18" spans="2:8" ht="15" customHeight="1" x14ac:dyDescent="0.3">
      <c r="B18" s="63" t="s">
        <v>50</v>
      </c>
      <c r="C18" s="5" t="s">
        <v>38</v>
      </c>
      <c r="D18" s="6"/>
      <c r="E18" s="79"/>
      <c r="F18" s="80"/>
      <c r="G18" s="79"/>
      <c r="H18" s="81"/>
    </row>
    <row r="19" spans="2:8" ht="15" customHeight="1" thickBot="1" x14ac:dyDescent="0.35">
      <c r="B19" s="63" t="s">
        <v>51</v>
      </c>
      <c r="C19" s="7" t="s">
        <v>15</v>
      </c>
      <c r="D19" s="9"/>
      <c r="E19" s="73"/>
      <c r="F19" s="72"/>
      <c r="G19" s="73"/>
      <c r="H19" s="74"/>
    </row>
    <row r="20" spans="2:8" ht="15" customHeight="1" thickBot="1" x14ac:dyDescent="0.35">
      <c r="B20" s="62" t="s">
        <v>54</v>
      </c>
      <c r="C20" s="10" t="s">
        <v>18</v>
      </c>
      <c r="D20" s="11">
        <v>58</v>
      </c>
      <c r="E20" s="76"/>
      <c r="F20" s="76"/>
      <c r="G20" s="75"/>
      <c r="H20" s="77"/>
    </row>
    <row r="21" spans="2:8" ht="15" customHeight="1" thickBot="1" x14ac:dyDescent="0.35">
      <c r="B21" s="62" t="s">
        <v>55</v>
      </c>
      <c r="C21" s="10" t="s">
        <v>19</v>
      </c>
      <c r="D21" s="11">
        <v>59</v>
      </c>
      <c r="E21" s="76"/>
      <c r="F21" s="76"/>
      <c r="G21" s="75">
        <v>0</v>
      </c>
      <c r="H21" s="77"/>
    </row>
    <row r="22" spans="2:8" ht="15" customHeight="1" thickBot="1" x14ac:dyDescent="0.35">
      <c r="B22" s="15" t="s">
        <v>20</v>
      </c>
      <c r="C22" s="16" t="s">
        <v>21</v>
      </c>
      <c r="D22" s="17" t="s">
        <v>7</v>
      </c>
      <c r="E22" s="82">
        <f t="shared" ref="E22:E40" si="0">+F22+G22+H22</f>
        <v>70290</v>
      </c>
      <c r="F22" s="82">
        <f>+F23+F27+F28+F32+F39</f>
        <v>69790</v>
      </c>
      <c r="G22" s="83">
        <f>+G23+G27+G28+G32+G39</f>
        <v>0</v>
      </c>
      <c r="H22" s="84">
        <f>+H23+H27+H28+H32+H39</f>
        <v>500</v>
      </c>
    </row>
    <row r="23" spans="2:8" ht="15" customHeight="1" x14ac:dyDescent="0.3">
      <c r="B23" s="60" t="s">
        <v>56</v>
      </c>
      <c r="C23" s="13" t="s">
        <v>31</v>
      </c>
      <c r="D23" s="2">
        <v>69</v>
      </c>
      <c r="E23" s="85">
        <f>+F23+G23+H23</f>
        <v>61790</v>
      </c>
      <c r="F23" s="85">
        <f>+F24+F25+F26</f>
        <v>61790</v>
      </c>
      <c r="G23" s="70">
        <f>+G24+G25+G26</f>
        <v>0</v>
      </c>
      <c r="H23" s="71">
        <f>+H24+H25+H26</f>
        <v>0</v>
      </c>
    </row>
    <row r="24" spans="2:8" ht="15" customHeight="1" x14ac:dyDescent="0.3">
      <c r="B24" s="63" t="s">
        <v>57</v>
      </c>
      <c r="C24" s="8" t="s">
        <v>39</v>
      </c>
      <c r="D24" s="21"/>
      <c r="E24" s="105">
        <v>36000</v>
      </c>
      <c r="F24" s="105">
        <v>36000</v>
      </c>
      <c r="G24" s="79"/>
      <c r="H24" s="81"/>
    </row>
    <row r="25" spans="2:8" ht="15" customHeight="1" x14ac:dyDescent="0.3">
      <c r="B25" s="63" t="s">
        <v>58</v>
      </c>
      <c r="C25" s="8" t="s">
        <v>40</v>
      </c>
      <c r="D25" s="21"/>
      <c r="E25" s="105">
        <v>25790</v>
      </c>
      <c r="F25" s="105">
        <v>25790</v>
      </c>
      <c r="G25" s="79"/>
      <c r="H25" s="81"/>
    </row>
    <row r="26" spans="2:8" ht="15" customHeight="1" thickBot="1" x14ac:dyDescent="0.35">
      <c r="B26" s="61" t="s">
        <v>77</v>
      </c>
      <c r="C26" s="22" t="s">
        <v>15</v>
      </c>
      <c r="D26" s="4"/>
      <c r="E26" s="87">
        <f t="shared" si="0"/>
        <v>0</v>
      </c>
      <c r="F26" s="87">
        <v>0</v>
      </c>
      <c r="G26" s="73"/>
      <c r="H26" s="74"/>
    </row>
    <row r="27" spans="2:8" ht="15" customHeight="1" thickBot="1" x14ac:dyDescent="0.35">
      <c r="B27" s="62" t="s">
        <v>59</v>
      </c>
      <c r="C27" s="23" t="s">
        <v>30</v>
      </c>
      <c r="D27" s="11">
        <v>68</v>
      </c>
      <c r="E27" s="88">
        <f t="shared" si="0"/>
        <v>0</v>
      </c>
      <c r="F27" s="88">
        <v>0</v>
      </c>
      <c r="G27" s="75"/>
      <c r="H27" s="77"/>
    </row>
    <row r="28" spans="2:8" ht="15" customHeight="1" x14ac:dyDescent="0.3">
      <c r="B28" s="65" t="s">
        <v>60</v>
      </c>
      <c r="C28" s="64" t="s">
        <v>22</v>
      </c>
      <c r="D28" s="59">
        <v>60</v>
      </c>
      <c r="E28" s="106">
        <v>1500</v>
      </c>
      <c r="F28" s="89">
        <v>1000</v>
      </c>
      <c r="G28" s="90">
        <f>+G29+G30+G31</f>
        <v>0</v>
      </c>
      <c r="H28" s="91">
        <v>500</v>
      </c>
    </row>
    <row r="29" spans="2:8" ht="15" customHeight="1" x14ac:dyDescent="0.3">
      <c r="B29" s="63" t="s">
        <v>69</v>
      </c>
      <c r="C29" s="8" t="s">
        <v>23</v>
      </c>
      <c r="D29" s="6"/>
      <c r="E29" s="79">
        <v>0</v>
      </c>
      <c r="F29" s="80">
        <v>0</v>
      </c>
      <c r="G29" s="79"/>
      <c r="H29" s="81"/>
    </row>
    <row r="30" spans="2:8" ht="15" customHeight="1" x14ac:dyDescent="0.3">
      <c r="B30" s="63" t="s">
        <v>70</v>
      </c>
      <c r="C30" s="18" t="s">
        <v>24</v>
      </c>
      <c r="D30" s="6"/>
      <c r="E30" s="110">
        <f>+E28</f>
        <v>1500</v>
      </c>
      <c r="F30" s="80">
        <v>1000</v>
      </c>
      <c r="G30" s="79"/>
      <c r="H30" s="81">
        <v>500</v>
      </c>
    </row>
    <row r="31" spans="2:8" ht="15" customHeight="1" thickBot="1" x14ac:dyDescent="0.35">
      <c r="B31" s="63" t="s">
        <v>71</v>
      </c>
      <c r="C31" s="7" t="s">
        <v>25</v>
      </c>
      <c r="D31" s="9"/>
      <c r="E31" s="73">
        <f t="shared" si="0"/>
        <v>0</v>
      </c>
      <c r="F31" s="72">
        <v>0</v>
      </c>
      <c r="G31" s="73"/>
      <c r="H31" s="74"/>
    </row>
    <row r="32" spans="2:8" ht="15" customHeight="1" x14ac:dyDescent="0.3">
      <c r="B32" s="60" t="s">
        <v>61</v>
      </c>
      <c r="C32" s="1" t="s">
        <v>26</v>
      </c>
      <c r="D32" s="19">
        <v>64</v>
      </c>
      <c r="E32" s="70">
        <f t="shared" si="0"/>
        <v>7000</v>
      </c>
      <c r="F32" s="69">
        <f>+F33+F34+F35+F36+F37+F38</f>
        <v>7000</v>
      </c>
      <c r="G32" s="70">
        <f>+G33+G34+G35+G36+G37+G38</f>
        <v>0</v>
      </c>
      <c r="H32" s="71">
        <f>+H33+H34+H35+H36+H37+H38</f>
        <v>0</v>
      </c>
    </row>
    <row r="33" spans="2:8" ht="15" customHeight="1" x14ac:dyDescent="0.3">
      <c r="B33" s="63" t="s">
        <v>62</v>
      </c>
      <c r="C33" s="20" t="s">
        <v>27</v>
      </c>
      <c r="D33" s="21"/>
      <c r="E33" s="79">
        <f t="shared" si="0"/>
        <v>0</v>
      </c>
      <c r="F33" s="80">
        <v>0</v>
      </c>
      <c r="G33" s="79"/>
      <c r="H33" s="81"/>
    </row>
    <row r="34" spans="2:8" ht="15" customHeight="1" x14ac:dyDescent="0.3">
      <c r="B34" s="63" t="s">
        <v>63</v>
      </c>
      <c r="C34" s="8" t="s">
        <v>72</v>
      </c>
      <c r="D34" s="21"/>
      <c r="E34" s="79">
        <f t="shared" si="0"/>
        <v>0</v>
      </c>
      <c r="F34" s="80">
        <v>0</v>
      </c>
      <c r="G34" s="79"/>
      <c r="H34" s="81"/>
    </row>
    <row r="35" spans="2:8" ht="15" customHeight="1" x14ac:dyDescent="0.3">
      <c r="B35" s="63" t="s">
        <v>64</v>
      </c>
      <c r="C35" s="8" t="s">
        <v>73</v>
      </c>
      <c r="D35" s="21"/>
      <c r="E35" s="79">
        <f t="shared" si="0"/>
        <v>0</v>
      </c>
      <c r="F35" s="80">
        <v>0</v>
      </c>
      <c r="G35" s="79"/>
      <c r="H35" s="81"/>
    </row>
    <row r="36" spans="2:8" ht="15" customHeight="1" x14ac:dyDescent="0.3">
      <c r="B36" s="63" t="s">
        <v>65</v>
      </c>
      <c r="C36" s="8" t="s">
        <v>74</v>
      </c>
      <c r="D36" s="21"/>
      <c r="E36" s="79">
        <f t="shared" si="0"/>
        <v>0</v>
      </c>
      <c r="F36" s="80">
        <v>0</v>
      </c>
      <c r="G36" s="79"/>
      <c r="H36" s="81"/>
    </row>
    <row r="37" spans="2:8" ht="15" customHeight="1" x14ac:dyDescent="0.3">
      <c r="B37" s="63" t="s">
        <v>66</v>
      </c>
      <c r="C37" s="8" t="s">
        <v>28</v>
      </c>
      <c r="D37" s="21"/>
      <c r="E37" s="79">
        <f t="shared" si="0"/>
        <v>0</v>
      </c>
      <c r="F37" s="80">
        <v>0</v>
      </c>
      <c r="G37" s="79"/>
      <c r="H37" s="81"/>
    </row>
    <row r="38" spans="2:8" ht="15" customHeight="1" thickBot="1" x14ac:dyDescent="0.35">
      <c r="B38" s="63" t="s">
        <v>67</v>
      </c>
      <c r="C38" s="22" t="s">
        <v>15</v>
      </c>
      <c r="D38" s="4"/>
      <c r="E38" s="107">
        <v>7000</v>
      </c>
      <c r="F38" s="72">
        <v>7000</v>
      </c>
      <c r="G38" s="73"/>
      <c r="H38" s="74"/>
    </row>
    <row r="39" spans="2:8" ht="15" customHeight="1" thickBot="1" x14ac:dyDescent="0.35">
      <c r="B39" s="62" t="s">
        <v>68</v>
      </c>
      <c r="C39" s="23" t="s">
        <v>29</v>
      </c>
      <c r="D39" s="11">
        <v>65</v>
      </c>
      <c r="E39" s="92">
        <f t="shared" si="0"/>
        <v>0</v>
      </c>
      <c r="F39" s="76">
        <v>0</v>
      </c>
      <c r="G39" s="75"/>
      <c r="H39" s="77"/>
    </row>
    <row r="40" spans="2:8" ht="15" customHeight="1" thickBot="1" x14ac:dyDescent="0.35">
      <c r="B40" s="24" t="s">
        <v>32</v>
      </c>
      <c r="C40" s="25" t="s">
        <v>33</v>
      </c>
      <c r="D40" s="26" t="s">
        <v>7</v>
      </c>
      <c r="E40" s="93">
        <f t="shared" si="0"/>
        <v>0</v>
      </c>
      <c r="F40" s="93">
        <f>+F22-F6</f>
        <v>0</v>
      </c>
      <c r="G40" s="93">
        <f>+G22-G6</f>
        <v>0</v>
      </c>
      <c r="H40" s="94">
        <f>+H22-H6</f>
        <v>0</v>
      </c>
    </row>
    <row r="41" spans="2:8" ht="15" thickBot="1" x14ac:dyDescent="0.35">
      <c r="B41" s="28"/>
      <c r="C41" s="28"/>
      <c r="D41" s="28"/>
      <c r="E41" s="28"/>
      <c r="F41" s="28"/>
      <c r="G41" s="28"/>
      <c r="H41" s="28"/>
    </row>
    <row r="42" spans="2:8" x14ac:dyDescent="0.3">
      <c r="B42" s="55" t="s">
        <v>34</v>
      </c>
      <c r="C42" s="38" t="s">
        <v>35</v>
      </c>
      <c r="D42" s="39"/>
      <c r="E42" s="39"/>
      <c r="F42" s="39"/>
      <c r="G42" s="39"/>
      <c r="H42" s="32"/>
    </row>
    <row r="43" spans="2:8" x14ac:dyDescent="0.3">
      <c r="B43" s="95" t="s">
        <v>95</v>
      </c>
      <c r="C43" s="96"/>
      <c r="D43" s="97"/>
      <c r="E43" s="97"/>
      <c r="F43" s="97"/>
      <c r="G43" s="97"/>
      <c r="H43" s="98"/>
    </row>
    <row r="44" spans="2:8" x14ac:dyDescent="0.3">
      <c r="B44" s="95" t="s">
        <v>96</v>
      </c>
      <c r="C44" s="96"/>
      <c r="D44" s="97"/>
      <c r="E44" s="97"/>
      <c r="F44" s="97"/>
      <c r="G44" s="97"/>
      <c r="H44" s="98"/>
    </row>
    <row r="45" spans="2:8" x14ac:dyDescent="0.3">
      <c r="B45" s="95" t="s">
        <v>92</v>
      </c>
      <c r="C45" s="96"/>
      <c r="D45" s="97"/>
      <c r="E45" s="97"/>
      <c r="F45" s="97"/>
      <c r="G45" s="97"/>
      <c r="H45" s="34"/>
    </row>
    <row r="46" spans="2:8" x14ac:dyDescent="0.3">
      <c r="B46" s="95" t="s">
        <v>100</v>
      </c>
      <c r="C46" s="96"/>
      <c r="D46" s="97"/>
      <c r="E46" s="97"/>
      <c r="F46" s="97"/>
      <c r="G46" s="97"/>
      <c r="H46" s="34"/>
    </row>
    <row r="47" spans="2:8" x14ac:dyDescent="0.3">
      <c r="B47" s="95" t="s">
        <v>80</v>
      </c>
      <c r="C47" s="96"/>
      <c r="D47" s="97"/>
      <c r="E47" s="97"/>
      <c r="F47" s="97"/>
      <c r="G47" s="97"/>
      <c r="H47" s="34"/>
    </row>
    <row r="48" spans="2:8" x14ac:dyDescent="0.3">
      <c r="B48" s="95" t="s">
        <v>93</v>
      </c>
      <c r="C48" s="96"/>
      <c r="D48" s="97"/>
      <c r="E48" s="97"/>
      <c r="F48" s="97"/>
      <c r="G48" s="97"/>
      <c r="H48" s="34"/>
    </row>
    <row r="49" spans="2:8" x14ac:dyDescent="0.3">
      <c r="B49" s="95" t="s">
        <v>79</v>
      </c>
      <c r="C49" s="96"/>
      <c r="D49" s="97"/>
      <c r="E49" s="97"/>
      <c r="F49" s="97"/>
      <c r="G49" s="97"/>
      <c r="H49" s="34"/>
    </row>
    <row r="50" spans="2:8" x14ac:dyDescent="0.3">
      <c r="B50" s="95" t="s">
        <v>78</v>
      </c>
      <c r="C50" s="96"/>
      <c r="D50" s="97"/>
      <c r="E50" s="97"/>
      <c r="F50" s="97"/>
      <c r="G50" s="97"/>
      <c r="H50" s="34"/>
    </row>
    <row r="51" spans="2:8" x14ac:dyDescent="0.3">
      <c r="B51" s="100" t="s">
        <v>82</v>
      </c>
      <c r="C51" s="97"/>
      <c r="D51" s="97"/>
      <c r="E51" s="97"/>
      <c r="F51" s="97"/>
      <c r="G51" s="97"/>
      <c r="H51" s="101"/>
    </row>
    <row r="52" spans="2:8" ht="15" thickBot="1" x14ac:dyDescent="0.35">
      <c r="B52" s="102" t="s">
        <v>83</v>
      </c>
      <c r="C52" s="99"/>
      <c r="D52" s="99"/>
      <c r="E52" s="99"/>
      <c r="F52" s="99"/>
      <c r="G52" s="99"/>
      <c r="H52" s="103"/>
    </row>
    <row r="53" spans="2:8" x14ac:dyDescent="0.3">
      <c r="B53" s="33"/>
      <c r="C53" s="29"/>
      <c r="D53" s="29"/>
      <c r="E53" s="29"/>
      <c r="F53" s="29"/>
      <c r="G53" s="29"/>
      <c r="H53" s="34"/>
    </row>
    <row r="54" spans="2:8" ht="15" thickBot="1" x14ac:dyDescent="0.35">
      <c r="B54" s="35"/>
      <c r="C54" s="36"/>
      <c r="D54" s="36"/>
      <c r="E54" s="36"/>
      <c r="F54" s="36"/>
      <c r="G54" s="36"/>
      <c r="H54" s="37"/>
    </row>
    <row r="55" spans="2:8" x14ac:dyDescent="0.3">
      <c r="B55" s="54" t="s">
        <v>36</v>
      </c>
      <c r="C55" s="39" t="s">
        <v>37</v>
      </c>
      <c r="D55" s="39"/>
      <c r="E55" s="39"/>
      <c r="F55" s="31"/>
      <c r="G55" s="31"/>
      <c r="H55" s="32"/>
    </row>
    <row r="56" spans="2:8" x14ac:dyDescent="0.3">
      <c r="B56" s="33"/>
      <c r="C56" s="29"/>
      <c r="D56" s="29"/>
      <c r="E56" s="29"/>
      <c r="F56" s="29"/>
      <c r="G56" s="29"/>
      <c r="H56" s="34"/>
    </row>
    <row r="57" spans="2:8" ht="15" thickBot="1" x14ac:dyDescent="0.35">
      <c r="B57" s="35"/>
      <c r="C57" s="36" t="s">
        <v>81</v>
      </c>
      <c r="D57" s="36"/>
      <c r="E57" s="36"/>
      <c r="F57" s="36"/>
      <c r="G57" s="36"/>
      <c r="H57" s="37"/>
    </row>
    <row r="58" spans="2:8" x14ac:dyDescent="0.3">
      <c r="B58" s="29"/>
      <c r="C58" s="29"/>
      <c r="D58" s="29"/>
      <c r="E58" s="29"/>
      <c r="F58" s="29"/>
      <c r="G58" s="29"/>
      <c r="H58" s="29"/>
    </row>
    <row r="59" spans="2:8" x14ac:dyDescent="0.3">
      <c r="B59" s="29"/>
      <c r="C59" s="29" t="s">
        <v>89</v>
      </c>
      <c r="D59" s="29"/>
      <c r="E59" s="29"/>
      <c r="F59" s="29"/>
      <c r="G59" s="29"/>
      <c r="H59" s="29"/>
    </row>
  </sheetData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Kateřina Zukalová</cp:lastModifiedBy>
  <cp:lastPrinted>2022-11-30T07:55:29Z</cp:lastPrinted>
  <dcterms:created xsi:type="dcterms:W3CDTF">2017-03-08T08:59:17Z</dcterms:created>
  <dcterms:modified xsi:type="dcterms:W3CDTF">2023-07-11T06:57:47Z</dcterms:modified>
</cp:coreProperties>
</file>